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city.taito.tokyo.jp\台東区\企画財政部\財政課\課外秘\調査担当\Ｒ４年度\◇財政状況資料集\②050310令和３年度財政状況資料集の作成及び提出について\08 区政課へ回答\"/>
    </mc:Choice>
  </mc:AlternateContent>
  <bookViews>
    <workbookView xWindow="0" yWindow="0" windowWidth="20490" windowHeight="8835"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7"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W36" i="10"/>
  <c r="BW37" i="10" s="1"/>
  <c r="BW38" i="10" s="1"/>
  <c r="BE36" i="10"/>
  <c r="AM36" i="10"/>
  <c r="U36" i="10"/>
  <c r="C36" i="10"/>
  <c r="BW35" i="10"/>
  <c r="BE35" i="10"/>
  <c r="AM35" i="10"/>
  <c r="U35" i="10"/>
  <c r="C35" i="10"/>
  <c r="BW34" i="10"/>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<sst xmlns="http://schemas.openxmlformats.org/spreadsheetml/2006/main" count="1113" uniqueCount="583">
  <si>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</si>
  <si>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</si>
  <si>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</si>
  <si>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</si>
  <si>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</si>
  <si>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</si>
  <si>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</si>
  <si>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</si>
  <si>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</si>
  <si>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</si>
  <si>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</si>
  <si>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</si>
  <si>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</si>
  <si>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</si>
  <si>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</si>
  <si>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</si>
  <si>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</si>
  <si>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</si>
  <si>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</si>
  <si>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</si>
  <si>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</si>
  <si>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</si>
  <si>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</si>
  <si>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</si>
  <si>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</si>
  <si>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</si>
  <si>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</si>
  <si>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</si>
  <si>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</si>
  <si>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</si>
  <si>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</si>
  <si>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</si>
  <si>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</si>
  <si>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</si>
  <si>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</si>
  <si>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</si>
  <si>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</si>
  <si>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</si>
  <si>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</si>
  <si>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</si>
  <si>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</si>
  <si>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</si>
  <si>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</si>
  <si>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</si>
  <si>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</si>
  <si>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</si>
  <si>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</si>
  <si>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</si>
  <si>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</si>
  <si>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</si>
  <si>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</si>
  <si>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</si>
  <si>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</si>
  <si>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</si>
  <si>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</si>
  <si>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</si>
  <si>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</si>
  <si>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</si>
  <si>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</si>
  <si>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</si>
  <si>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</si>
  <si>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</si>
  <si>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</si>
  <si>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</si>
  <si>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</si>
  <si>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</si>
  <si>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</si>
  <si>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</si>
  <si>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</si>
  <si>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</si>
  <si>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</si>
  <si>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</si>
  <si>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</si>
  <si>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</si>
  <si>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</si>
  <si>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</si>
  <si>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</si>
  <si>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</si>
  <si>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</si>
  <si>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</si>
  <si>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</si>
  <si>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</si>
  <si>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</si>
  <si>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</si>
  <si>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</si>
  <si>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</si>
  <si>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</si>
  <si>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</si>
  <si>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</si>
  <si>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</si>
  <si>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</si>
  <si>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</si>
  <si>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</si>
  <si>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</si>
  <si>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</si>
  <si>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</si>
  <si>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</si>
  <si>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</si>
  <si>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台東区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</si>
  <si>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</si>
  <si>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</si>
  <si>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</si>
  <si>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</si>
  <si>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</si>
  <si>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</si>
  <si>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</si>
  <si>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</si>
  <si>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</si>
  <si>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</si>
  <si>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</si>
  <si>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</si>
  <si>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</si>
  <si>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</si>
  <si>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</si>
  <si>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</si>
  <si>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</si>
  <si>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</si>
  <si>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</si>
  <si>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</si>
  <si>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</si>
  <si>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</si>
  <si>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</si>
  <si>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</si>
  <si>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</si>
  <si>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</si>
  <si>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</si>
  <si>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</si>
  <si>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</si>
  <si>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</si>
  <si>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</si>
  <si>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</si>
  <si>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</si>
  <si>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</si>
  <si>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</si>
  <si>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</si>
  <si>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</si>
  <si>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</si>
  <si>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</si>
  <si>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</si>
  <si>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</si>
  <si>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</si>
  <si>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</si>
  <si>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</si>
  <si>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</si>
  <si>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</si>
  <si>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</si>
  <si>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</si>
  <si>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</si>
  <si>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</si>
  <si>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</si>
  <si>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</si>
  <si>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</si>
  <si>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</si>
  <si>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</si>
  <si>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</si>
  <si>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</si>
  <si>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</si>
  <si>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</si>
  <si>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</si>
  <si>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</si>
  <si>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</si>
  <si>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</si>
  <si>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</si>
  <si>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</si>
  <si>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</si>
  <si>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</si>
  <si>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</si>
  <si>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</si>
  <si>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</si>
  <si>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</si>
  <si>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</si>
  <si>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</si>
  <si>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</si>
  <si>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</si>
  <si>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</si>
  <si>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</si>
  <si>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</si>
  <si>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</si>
  <si>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</si>
  <si>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</si>
  <si>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</si>
  <si>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</si>
  <si>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</si>
  <si>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</si>
  <si>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</si>
  <si>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</si>
  <si>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</si>
  <si>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</si>
  <si>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</si>
  <si>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</si>
  <si>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</si>
  <si>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</si>
  <si>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</si>
  <si>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</si>
  <si>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</si>
  <si>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</si>
  <si>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</si>
  <si>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</si>
  <si>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</si>
  <si>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</si>
  <si>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</si>
  <si>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</si>
  <si>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</si>
  <si>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</si>
  <si>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</si>
  <si>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</si>
  <si>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</si>
  <si>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</si>
  <si>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</si>
  <si>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</si>
  <si>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</si>
  <si>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</si>
  <si>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</si>
  <si>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</si>
  <si>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</si>
  <si>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</si>
  <si>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東京都台東区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</si>
  <si>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</si>
  <si>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</si>
  <si>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</si>
  <si>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</si>
  <si>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</si>
  <si>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</si>
  <si>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</si>
  <si>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</si>
  <si>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</si>
  <si>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</si>
  <si>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</si>
  <si>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</si>
  <si>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</si>
  <si>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</si>
  <si>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</si>
  <si>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</si>
  <si>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</si>
  <si>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</si>
  <si>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</si>
  <si>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</si>
  <si>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</si>
  <si>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</si>
  <si>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</si>
  <si>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</si>
  <si>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</si>
  <si>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</si>
  <si>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</si>
  <si>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</si>
  <si>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</si>
  <si>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</si>
  <si>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</si>
  <si>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</si>
  <si>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</si>
  <si>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</si>
  <si>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</si>
  <si>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</si>
  <si>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</si>
  <si>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</si>
  <si>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</si>
  <si>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</si>
  <si>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</si>
  <si>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</si>
  <si>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</si>
  <si>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</si>
  <si>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</si>
  <si>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</si>
  <si>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</si>
  <si>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</si>
  <si>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</si>
  <si>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</si>
  <si>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</si>
  <si>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</si>
  <si>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</si>
  <si>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</si>
  <si>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</si>
  <si>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</si>
  <si>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</si>
  <si>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</si>
  <si>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</si>
  <si>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</si>
  <si>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</si>
  <si>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</si>
  <si>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</si>
  <si>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</si>
  <si>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</si>
  <si>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</si>
  <si>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</si>
  <si>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</si>
  <si>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</si>
  <si>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</si>
  <si>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</si>
  <si>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</si>
  <si>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</si>
  <si>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</si>
  <si>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</si>
  <si>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</si>
  <si>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</si>
  <si>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</si>
  <si>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</si>
  <si>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</si>
  <si>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</si>
  <si>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</si>
  <si>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</si>
  <si>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</si>
  <si>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</si>
  <si>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</si>
  <si>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</si>
  <si>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</si>
  <si>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</si>
  <si>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</si>
  <si>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</si>
  <si>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</si>
  <si>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</si>
  <si>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</si>
  <si>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</si>
  <si>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</si>
  <si>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</si>
  <si>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</si>
  <si>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</si>
  <si>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</si>
  <si>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</si>
  <si>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</si>
  <si>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</si>
  <si>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</si>
  <si>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</si>
  <si>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</si>
  <si>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</si>
  <si>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</si>
  <si>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</si>
  <si>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</si>
  <si>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</si>
  <si>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</si>
  <si>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</si>
  <si>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</si>
  <si>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</si>
  <si>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介護サービス</t>
    <phoneticPr fontId="5"/>
  </si>
  <si>
    <t>再差引収支</t>
    <rPh sb="0" eb="1">
      <t>サイ</t>
    </rPh>
    <rPh sb="1" eb="3">
      <t>サシヒキ</t>
    </rPh>
    <rPh sb="3" eb="5">
      <t>シュウシ</t>
    </rPh>
    <phoneticPr fontId="5"/>
  </si>
  <si>
    <t>　　うち一部事務組合負担金</t>
    <phoneticPr fontId="5"/>
  </si>
  <si>
    <t>繰越金</t>
  </si>
  <si>
    <t>駐車場整備</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</si>
  <si>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</si>
  <si>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</si>
  <si>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</si>
  <si>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</si>
  <si>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</si>
  <si>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</si>
  <si>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</si>
  <si>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</si>
  <si>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</si>
  <si>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</si>
  <si>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</si>
  <si>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</si>
  <si>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</si>
  <si>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</si>
  <si>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</si>
  <si>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</si>
  <si>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</si>
  <si>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</si>
  <si>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</si>
  <si>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</si>
  <si>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</si>
  <si>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</si>
  <si>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</si>
  <si>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</si>
  <si>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</si>
  <si>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</si>
  <si>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</si>
  <si>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</si>
  <si>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</si>
  <si>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</si>
  <si>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</si>
  <si>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</si>
  <si>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</si>
  <si>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</si>
  <si>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東京都台東区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</si>
  <si>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</si>
  <si>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</si>
  <si>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</si>
  <si>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</si>
  <si>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</si>
  <si>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</si>
  <si>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</si>
  <si>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</si>
  <si>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</si>
  <si>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</si>
  <si>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</si>
  <si>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</si>
  <si>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</si>
  <si>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</si>
  <si>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</si>
  <si>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</si>
  <si>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</si>
  <si>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</si>
  <si>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</si>
  <si>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</si>
  <si>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病院施設会計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</si>
  <si>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</si>
  <si>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</si>
  <si>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</si>
  <si>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</si>
  <si>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</si>
  <si>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</si>
  <si>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</si>
  <si>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</si>
  <si>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</si>
  <si>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</si>
  <si>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</si>
  <si>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</si>
  <si>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</si>
  <si>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</si>
  <si>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介護保険会計</t>
    <phoneticPr fontId="5"/>
  </si>
  <si>
    <t>後期高齢者医療会計</t>
    <phoneticPr fontId="5"/>
  </si>
  <si>
    <t>老人保健施設会計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</si>
  <si>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</si>
  <si>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</si>
  <si>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</si>
  <si>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</si>
  <si>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</si>
  <si>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</si>
  <si>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</si>
  <si>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</si>
  <si>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</si>
  <si>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</si>
  <si>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</si>
  <si>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</si>
  <si>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</si>
  <si>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</si>
  <si>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</si>
  <si>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</si>
  <si>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</si>
  <si>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</si>
  <si>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</si>
  <si>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</si>
  <si>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</si>
  <si>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</si>
  <si>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</si>
  <si>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</si>
  <si>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</si>
  <si>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</si>
  <si>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</si>
  <si>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</si>
  <si>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</si>
  <si>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</si>
  <si>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</si>
  <si>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</si>
  <si>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</si>
  <si>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</si>
  <si>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</si>
  <si>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</si>
  <si>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</si>
  <si>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</si>
  <si>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</si>
  <si>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</si>
  <si>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</si>
  <si>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</si>
  <si>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</si>
  <si>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</si>
  <si>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</si>
  <si>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</si>
  <si>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</si>
  <si>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</si>
  <si>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</si>
  <si>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</si>
  <si>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</si>
  <si>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</si>
  <si>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</si>
  <si>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</si>
  <si>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</si>
  <si>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</si>
  <si>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</si>
  <si>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</si>
  <si>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</si>
  <si>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</si>
  <si>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</si>
  <si>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</si>
  <si>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</si>
  <si>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</si>
  <si>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</si>
  <si>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</si>
  <si>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</si>
  <si>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</si>
  <si>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</si>
  <si>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</si>
  <si>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</si>
  <si>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</si>
  <si>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</si>
  <si>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</si>
  <si>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</si>
  <si>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</si>
  <si>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</si>
  <si>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</si>
  <si>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</si>
  <si>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</si>
  <si>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</si>
  <si>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</si>
  <si>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</si>
  <si>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</si>
  <si>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</si>
  <si>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</si>
  <si>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</si>
  <si>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</si>
  <si>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</si>
  <si>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</si>
  <si>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</si>
  <si>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</si>
  <si>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</si>
  <si>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</si>
  <si>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</si>
  <si>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</si>
  <si>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</si>
  <si>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</si>
  <si>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</si>
  <si>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</si>
  <si>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</si>
  <si>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</si>
  <si>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</si>
  <si>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</si>
  <si>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</si>
  <si>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</si>
  <si>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</si>
  <si>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</si>
  <si>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</si>
  <si>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</si>
  <si>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</si>
  <si>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</si>
  <si>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</si>
  <si>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</si>
  <si>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</si>
  <si>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</si>
  <si>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</si>
  <si>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</si>
  <si>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</si>
  <si>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</si>
  <si>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</si>
  <si>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</si>
  <si>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</si>
  <si>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</si>
  <si>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</si>
  <si>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</si>
  <si>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</si>
  <si>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</si>
  <si>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</si>
  <si>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</si>
  <si>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</si>
  <si>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</si>
  <si>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</si>
  <si>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</si>
  <si>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</si>
  <si>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</si>
  <si>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</si>
  <si>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</si>
  <si>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</si>
  <si>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</si>
  <si>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</si>
  <si>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</si>
  <si>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</si>
  <si>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</si>
  <si>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介護保険会計</t>
  </si>
  <si>
    <t>国民健康保険事業会計</t>
  </si>
  <si>
    <t>後期高齢者医療会計</t>
  </si>
  <si>
    <t>病院施設会計</t>
  </si>
  <si>
    <t>老人保健施設会計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</si>
  <si>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</si>
  <si>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</si>
  <si>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</si>
  <si>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</si>
  <si>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</si>
  <si>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</si>
  <si>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</si>
  <si>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</si>
  <si>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台東区土地開発公社</t>
    <rPh sb="0" eb="3">
      <t>タイトウク</t>
    </rPh>
    <rPh sb="3" eb="5">
      <t>トチ</t>
    </rPh>
    <rPh sb="5" eb="7">
      <t>カイハツ</t>
    </rPh>
    <rPh sb="7" eb="9">
      <t>コウシャ</t>
    </rPh>
    <phoneticPr fontId="2"/>
  </si>
  <si>
    <t>台東区産業振興事業団</t>
    <rPh sb="0" eb="3">
      <t>タイトウク</t>
    </rPh>
    <rPh sb="3" eb="5">
      <t>サンギョウ</t>
    </rPh>
    <rPh sb="5" eb="7">
      <t>シンコウ</t>
    </rPh>
    <rPh sb="7" eb="10">
      <t>ジギョウダン</t>
    </rPh>
    <phoneticPr fontId="2"/>
  </si>
  <si>
    <t>台東区芸術文化財団</t>
    <rPh sb="0" eb="3">
      <t>タイトウク</t>
    </rPh>
    <rPh sb="3" eb="5">
      <t>ゲイジュツ</t>
    </rPh>
    <rPh sb="5" eb="7">
      <t>ブンカ</t>
    </rPh>
    <rPh sb="7" eb="9">
      <t>ザイダン</t>
    </rPh>
    <phoneticPr fontId="2"/>
  </si>
  <si>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</si>
  <si>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</si>
  <si>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</si>
  <si>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</si>
  <si>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</si>
  <si>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法適用</t>
    <rPh sb="0" eb="1">
      <t>ホウ</t>
    </rPh>
    <rPh sb="1" eb="3">
      <t>テキヨウ</t>
    </rPh>
    <phoneticPr fontId="6"/>
  </si>
  <si>
    <t>公共施設建設基金</t>
    <rPh sb="0" eb="2">
      <t>コウキョウ</t>
    </rPh>
    <rPh sb="2" eb="4">
      <t>シセツ</t>
    </rPh>
    <rPh sb="4" eb="6">
      <t>ケンセツ</t>
    </rPh>
    <rPh sb="6" eb="8">
      <t>キキン</t>
    </rPh>
    <phoneticPr fontId="5"/>
  </si>
  <si>
    <t>都市整備基金</t>
    <rPh sb="0" eb="2">
      <t>トシ</t>
    </rPh>
    <rPh sb="2" eb="4">
      <t>セイビ</t>
    </rPh>
    <rPh sb="4" eb="6">
      <t>キキン</t>
    </rPh>
    <phoneticPr fontId="5"/>
  </si>
  <si>
    <t>災害対策基金</t>
    <rPh sb="0" eb="2">
      <t>サイガイ</t>
    </rPh>
    <rPh sb="2" eb="4">
      <t>タイサク</t>
    </rPh>
    <rPh sb="4" eb="6">
      <t>キキン</t>
    </rPh>
    <phoneticPr fontId="5"/>
  </si>
  <si>
    <t>環境整備基金</t>
    <rPh sb="0" eb="2">
      <t>カンキョウ</t>
    </rPh>
    <rPh sb="2" eb="4">
      <t>セイビ</t>
    </rPh>
    <rPh sb="4" eb="6">
      <t>キキン</t>
    </rPh>
    <phoneticPr fontId="5"/>
  </si>
  <si>
    <t>社会福祉基金</t>
    <rPh sb="0" eb="2">
      <t>シャカイ</t>
    </rPh>
    <rPh sb="2" eb="4">
      <t>フクシ</t>
    </rPh>
    <rPh sb="4" eb="6">
      <t>キキン</t>
    </rPh>
    <phoneticPr fontId="5"/>
  </si>
  <si>
    <t>○</t>
  </si>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</sst>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46686</c:v>
                </c:pt>
                <c:pt idx="1">
                  <c:v>49796</c:v>
                </c:pt>
                <c:pt idx="2">
                  <c:v>51681</c:v>
                </c:pt>
                <c:pt idx="3">
                  <c:v>50465</c:v>
                </c:pt>
                <c:pt idx="4">
                  <c:v>51679</c:v>
                </c:pt>
              </c:numCache>
            </c:numRef>
          </c:val>
          <c:smooth val="0"/>
          <c:extLst>
            <c:ext xmlns:c16="http://schemas.microsoft.com/office/drawing/2014/chart" uri="{C3380CC4-5D6E-409C-BE32-E72D297353CC}">
              <c16:uniqueId val="{00000000-020F-44EB-AFDA-41CB16E1B4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50931</c:v>
                </c:pt>
                <c:pt idx="1">
                  <c:v>57093</c:v>
                </c:pt>
                <c:pt idx="2">
                  <c:v>43833</c:v>
                </c:pt>
                <c:pt idx="3">
                  <c:v>37076</c:v>
                </c:pt>
                <c:pt idx="4">
                  <c:v>46779</c:v>
                </c:pt>
              </c:numCache>
            </c:numRef>
          </c:val>
          <c:smooth val="0"/>
          <c:extLst>
            <c:ext xmlns:c16="http://schemas.microsoft.com/office/drawing/2014/chart" uri="{C3380CC4-5D6E-409C-BE32-E72D297353CC}">
              <c16:uniqueId val="{00000001-020F-44EB-AFDA-41CB16E1B46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6.87</c:v>
                </c:pt>
                <c:pt idx="1">
                  <c:v>7.11</c:v>
                </c:pt>
                <c:pt idx="2">
                  <c:v>6.98</c:v>
                </c:pt>
                <c:pt idx="3">
                  <c:v>14.07</c:v>
                </c:pt>
                <c:pt idx="4">
                  <c:v>17.61</c:v>
                </c:pt>
              </c:numCache>
            </c:numRef>
          </c:val>
          <c:extLst>
            <c:ext xmlns:c16="http://schemas.microsoft.com/office/drawing/2014/chart" uri="{C3380CC4-5D6E-409C-BE32-E72D297353CC}">
              <c16:uniqueId val="{00000000-BF94-45F8-9FF3-D9D17879BCF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17.64</c:v>
                </c:pt>
                <c:pt idx="1">
                  <c:v>18.510000000000002</c:v>
                </c:pt>
                <c:pt idx="2">
                  <c:v>19.05</c:v>
                </c:pt>
                <c:pt idx="3">
                  <c:v>17.47</c:v>
                </c:pt>
                <c:pt idx="4">
                  <c:v>18.059999999999999</c:v>
                </c:pt>
              </c:numCache>
            </c:numRef>
          </c:val>
          <c:extLst>
            <c:ext xmlns:c16="http://schemas.microsoft.com/office/drawing/2014/chart" uri="{C3380CC4-5D6E-409C-BE32-E72D297353CC}">
              <c16:uniqueId val="{00000001-BF94-45F8-9FF3-D9D17879BCF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2.5</c:v>
                </c:pt>
                <c:pt idx="1">
                  <c:v>1.24</c:v>
                </c:pt>
                <c:pt idx="2">
                  <c:v>1.62</c:v>
                </c:pt>
                <c:pt idx="3">
                  <c:v>4.7699999999999996</c:v>
                </c:pt>
                <c:pt idx="4">
                  <c:v>5.96</c:v>
                </c:pt>
              </c:numCache>
            </c:numRef>
          </c:val>
          <c:smooth val="0"/>
          <c:extLst>
            <c:ext xmlns:c16="http://schemas.microsoft.com/office/drawing/2014/chart" uri="{C3380CC4-5D6E-409C-BE32-E72D297353CC}">
              <c16:uniqueId val="{00000002-BF94-45F8-9FF3-D9D17879BCF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C4A-48D6-8BC1-BE23D1BF40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4A-48D6-8BC1-BE23D1BF406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C4A-48D6-8BC1-BE23D1BF406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C4A-48D6-8BC1-BE23D1BF4061}"/>
            </c:ext>
          </c:extLst>
        </c:ser>
        <c:ser>
          <c:idx val="4"/>
          <c:order val="4"/>
          <c:tx>
            <c:strRef>
              <c:f>データシート!$A$31</c:f>
              <c:strCache>
                <c:ptCount val="1"/>
                <c:pt idx="0">
                  <c:v>老人保健施設会計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C4A-48D6-8BC1-BE23D1BF4061}"/>
            </c:ext>
          </c:extLst>
        </c:ser>
        <c:ser>
          <c:idx val="5"/>
          <c:order val="5"/>
          <c:tx>
            <c:strRef>
              <c:f>データシート!$A$32</c:f>
              <c:strCache>
                <c:ptCount val="1"/>
                <c:pt idx="0">
                  <c:v>病院施設会計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DC4A-48D6-8BC1-BE23D1BF4061}"/>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0.31</c:v>
                </c:pt>
                <c:pt idx="2">
                  <c:v>#N/A</c:v>
                </c:pt>
                <c:pt idx="3">
                  <c:v>0.31</c:v>
                </c:pt>
                <c:pt idx="4">
                  <c:v>#N/A</c:v>
                </c:pt>
                <c:pt idx="5">
                  <c:v>0.28999999999999998</c:v>
                </c:pt>
                <c:pt idx="6">
                  <c:v>#N/A</c:v>
                </c:pt>
                <c:pt idx="7">
                  <c:v>0.27</c:v>
                </c:pt>
                <c:pt idx="8">
                  <c:v>#N/A</c:v>
                </c:pt>
                <c:pt idx="9">
                  <c:v>0.27</c:v>
                </c:pt>
              </c:numCache>
            </c:numRef>
          </c:val>
          <c:extLst>
            <c:ext xmlns:c16="http://schemas.microsoft.com/office/drawing/2014/chart" uri="{C3380CC4-5D6E-409C-BE32-E72D297353CC}">
              <c16:uniqueId val="{00000006-DC4A-48D6-8BC1-BE23D1BF4061}"/>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2.19</c:v>
                </c:pt>
                <c:pt idx="2">
                  <c:v>#N/A</c:v>
                </c:pt>
                <c:pt idx="3">
                  <c:v>1.51</c:v>
                </c:pt>
                <c:pt idx="4">
                  <c:v>#N/A</c:v>
                </c:pt>
                <c:pt idx="5">
                  <c:v>1.07</c:v>
                </c:pt>
                <c:pt idx="6">
                  <c:v>#N/A</c:v>
                </c:pt>
                <c:pt idx="7">
                  <c:v>1.45</c:v>
                </c:pt>
                <c:pt idx="8">
                  <c:v>#N/A</c:v>
                </c:pt>
                <c:pt idx="9">
                  <c:v>0.52</c:v>
                </c:pt>
              </c:numCache>
            </c:numRef>
          </c:val>
          <c:extLst>
            <c:ext xmlns:c16="http://schemas.microsoft.com/office/drawing/2014/chart" uri="{C3380CC4-5D6E-409C-BE32-E72D297353CC}">
              <c16:uniqueId val="{00000007-DC4A-48D6-8BC1-BE23D1BF4061}"/>
            </c:ext>
          </c:extLst>
        </c:ser>
        <c:ser>
          <c:idx val="8"/>
          <c:order val="8"/>
          <c:tx>
            <c:strRef>
              <c:f>データシート!$A$35</c:f>
              <c:strCache>
                <c:ptCount val="1"/>
                <c:pt idx="0">
                  <c:v>介護保険会計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0.65</c:v>
                </c:pt>
                <c:pt idx="2">
                  <c:v>#N/A</c:v>
                </c:pt>
                <c:pt idx="3">
                  <c:v>0.53</c:v>
                </c:pt>
                <c:pt idx="4">
                  <c:v>#N/A</c:v>
                </c:pt>
                <c:pt idx="5">
                  <c:v>0.3</c:v>
                </c:pt>
                <c:pt idx="6">
                  <c:v>#N/A</c:v>
                </c:pt>
                <c:pt idx="7">
                  <c:v>0.65</c:v>
                </c:pt>
                <c:pt idx="8">
                  <c:v>#N/A</c:v>
                </c:pt>
                <c:pt idx="9">
                  <c:v>0.89</c:v>
                </c:pt>
              </c:numCache>
            </c:numRef>
          </c:val>
          <c:extLst>
            <c:ext xmlns:c16="http://schemas.microsoft.com/office/drawing/2014/chart" uri="{C3380CC4-5D6E-409C-BE32-E72D297353CC}">
              <c16:uniqueId val="{00000008-DC4A-48D6-8BC1-BE23D1BF406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6.87</c:v>
                </c:pt>
                <c:pt idx="2">
                  <c:v>#N/A</c:v>
                </c:pt>
                <c:pt idx="3">
                  <c:v>7.1</c:v>
                </c:pt>
                <c:pt idx="4">
                  <c:v>#N/A</c:v>
                </c:pt>
                <c:pt idx="5">
                  <c:v>6.98</c:v>
                </c:pt>
                <c:pt idx="6">
                  <c:v>#N/A</c:v>
                </c:pt>
                <c:pt idx="7">
                  <c:v>14.07</c:v>
                </c:pt>
                <c:pt idx="8">
                  <c:v>#N/A</c:v>
                </c:pt>
                <c:pt idx="9">
                  <c:v>17.600000000000001</c:v>
                </c:pt>
              </c:numCache>
            </c:numRef>
          </c:val>
          <c:extLst>
            <c:ext xmlns:c16="http://schemas.microsoft.com/office/drawing/2014/chart" uri="{C3380CC4-5D6E-409C-BE32-E72D297353CC}">
              <c16:uniqueId val="{00000009-DC4A-48D6-8BC1-BE23D1BF406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3224</c:v>
                </c:pt>
                <c:pt idx="5">
                  <c:v>3071</c:v>
                </c:pt>
                <c:pt idx="8">
                  <c:v>2982</c:v>
                </c:pt>
                <c:pt idx="11">
                  <c:v>2867</c:v>
                </c:pt>
                <c:pt idx="14">
                  <c:v>2742</c:v>
                </c:pt>
              </c:numCache>
            </c:numRef>
          </c:val>
          <c:extLst>
            <c:ext xmlns:c16="http://schemas.microsoft.com/office/drawing/2014/chart" uri="{C3380CC4-5D6E-409C-BE32-E72D297353CC}">
              <c16:uniqueId val="{00000000-FEEB-485B-B39B-CD1F766624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EEB-485B-B39B-CD1F766624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29</c:v>
                </c:pt>
                <c:pt idx="3">
                  <c:v>18</c:v>
                </c:pt>
                <c:pt idx="6">
                  <c:v>18</c:v>
                </c:pt>
                <c:pt idx="9">
                  <c:v>12</c:v>
                </c:pt>
                <c:pt idx="12">
                  <c:v>12</c:v>
                </c:pt>
              </c:numCache>
            </c:numRef>
          </c:val>
          <c:extLst>
            <c:ext xmlns:c16="http://schemas.microsoft.com/office/drawing/2014/chart" uri="{C3380CC4-5D6E-409C-BE32-E72D297353CC}">
              <c16:uniqueId val="{00000002-FEEB-485B-B39B-CD1F766624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68</c:v>
                </c:pt>
                <c:pt idx="3">
                  <c:v>74</c:v>
                </c:pt>
                <c:pt idx="6">
                  <c:v>77</c:v>
                </c:pt>
                <c:pt idx="9">
                  <c:v>85</c:v>
                </c:pt>
                <c:pt idx="12">
                  <c:v>84</c:v>
                </c:pt>
              </c:numCache>
            </c:numRef>
          </c:val>
          <c:extLst>
            <c:ext xmlns:c16="http://schemas.microsoft.com/office/drawing/2014/chart" uri="{C3380CC4-5D6E-409C-BE32-E72D297353CC}">
              <c16:uniqueId val="{00000003-FEEB-485B-B39B-CD1F766624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119</c:v>
                </c:pt>
                <c:pt idx="3">
                  <c:v>119</c:v>
                </c:pt>
                <c:pt idx="6">
                  <c:v>119</c:v>
                </c:pt>
                <c:pt idx="9">
                  <c:v>119</c:v>
                </c:pt>
                <c:pt idx="12">
                  <c:v>119</c:v>
                </c:pt>
              </c:numCache>
            </c:numRef>
          </c:val>
          <c:extLst>
            <c:ext xmlns:c16="http://schemas.microsoft.com/office/drawing/2014/chart" uri="{C3380CC4-5D6E-409C-BE32-E72D297353CC}">
              <c16:uniqueId val="{00000004-FEEB-485B-B39B-CD1F766624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67</c:v>
                </c:pt>
                <c:pt idx="3">
                  <c:v>91</c:v>
                </c:pt>
                <c:pt idx="6">
                  <c:v>153</c:v>
                </c:pt>
                <c:pt idx="9">
                  <c:v>204</c:v>
                </c:pt>
                <c:pt idx="12">
                  <c:v>226</c:v>
                </c:pt>
              </c:numCache>
            </c:numRef>
          </c:val>
          <c:extLst>
            <c:ext xmlns:c16="http://schemas.microsoft.com/office/drawing/2014/chart" uri="{C3380CC4-5D6E-409C-BE32-E72D297353CC}">
              <c16:uniqueId val="{00000005-FEEB-485B-B39B-CD1F766624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EEB-485B-B39B-CD1F766624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1793</c:v>
                </c:pt>
                <c:pt idx="3">
                  <c:v>1457</c:v>
                </c:pt>
                <c:pt idx="6">
                  <c:v>1231</c:v>
                </c:pt>
                <c:pt idx="9">
                  <c:v>881</c:v>
                </c:pt>
                <c:pt idx="12">
                  <c:v>773</c:v>
                </c:pt>
              </c:numCache>
            </c:numRef>
          </c:val>
          <c:extLst>
            <c:ext xmlns:c16="http://schemas.microsoft.com/office/drawing/2014/chart" uri="{C3380CC4-5D6E-409C-BE32-E72D297353CC}">
              <c16:uniqueId val="{00000007-FEEB-485B-B39B-CD1F7666242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-1148</c:v>
                </c:pt>
                <c:pt idx="2">
                  <c:v>#N/A</c:v>
                </c:pt>
                <c:pt idx="3">
                  <c:v>#N/A</c:v>
                </c:pt>
                <c:pt idx="4">
                  <c:v>-1312</c:v>
                </c:pt>
                <c:pt idx="5">
                  <c:v>#N/A</c:v>
                </c:pt>
                <c:pt idx="6">
                  <c:v>#N/A</c:v>
                </c:pt>
                <c:pt idx="7">
                  <c:v>-1384</c:v>
                </c:pt>
                <c:pt idx="8">
                  <c:v>#N/A</c:v>
                </c:pt>
                <c:pt idx="9">
                  <c:v>#N/A</c:v>
                </c:pt>
                <c:pt idx="10">
                  <c:v>-1566</c:v>
                </c:pt>
                <c:pt idx="11">
                  <c:v>#N/A</c:v>
                </c:pt>
                <c:pt idx="12">
                  <c:v>#N/A</c:v>
                </c:pt>
                <c:pt idx="13">
                  <c:v>-1528</c:v>
                </c:pt>
                <c:pt idx="14">
                  <c:v>#N/A</c:v>
                </c:pt>
              </c:numCache>
            </c:numRef>
          </c:val>
          <c:smooth val="0"/>
          <c:extLst>
            <c:ext xmlns:c16="http://schemas.microsoft.com/office/drawing/2014/chart" uri="{C3380CC4-5D6E-409C-BE32-E72D297353CC}">
              <c16:uniqueId val="{00000008-FEEB-485B-B39B-CD1F7666242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29784</c:v>
                </c:pt>
                <c:pt idx="5">
                  <c:v>27396</c:v>
                </c:pt>
                <c:pt idx="8">
                  <c:v>25122</c:v>
                </c:pt>
                <c:pt idx="11">
                  <c:v>23756</c:v>
                </c:pt>
                <c:pt idx="14">
                  <c:v>26231</c:v>
                </c:pt>
              </c:numCache>
            </c:numRef>
          </c:val>
          <c:extLst>
            <c:ext xmlns:c16="http://schemas.microsoft.com/office/drawing/2014/chart" uri="{C3380CC4-5D6E-409C-BE32-E72D297353CC}">
              <c16:uniqueId val="{00000000-2B98-4ED2-A8BE-D9767C277B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618</c:v>
                </c:pt>
                <c:pt idx="5">
                  <c:v>591</c:v>
                </c:pt>
                <c:pt idx="8">
                  <c:v>564</c:v>
                </c:pt>
                <c:pt idx="11">
                  <c:v>536</c:v>
                </c:pt>
                <c:pt idx="14">
                  <c:v>508</c:v>
                </c:pt>
              </c:numCache>
            </c:numRef>
          </c:val>
          <c:extLst>
            <c:ext xmlns:c16="http://schemas.microsoft.com/office/drawing/2014/chart" uri="{C3380CC4-5D6E-409C-BE32-E72D297353CC}">
              <c16:uniqueId val="{00000001-2B98-4ED2-A8BE-D9767C277B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46044</c:v>
                </c:pt>
                <c:pt idx="5">
                  <c:v>48772</c:v>
                </c:pt>
                <c:pt idx="8">
                  <c:v>52691</c:v>
                </c:pt>
                <c:pt idx="11">
                  <c:v>49610</c:v>
                </c:pt>
                <c:pt idx="14">
                  <c:v>52710</c:v>
                </c:pt>
              </c:numCache>
            </c:numRef>
          </c:val>
          <c:extLst>
            <c:ext xmlns:c16="http://schemas.microsoft.com/office/drawing/2014/chart" uri="{C3380CC4-5D6E-409C-BE32-E72D297353CC}">
              <c16:uniqueId val="{00000002-2B98-4ED2-A8BE-D9767C277B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98-4ED2-A8BE-D9767C277B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B98-4ED2-A8BE-D9767C277B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98-4ED2-A8BE-D9767C277B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10173</c:v>
                </c:pt>
                <c:pt idx="3">
                  <c:v>10648</c:v>
                </c:pt>
                <c:pt idx="6">
                  <c:v>10040</c:v>
                </c:pt>
                <c:pt idx="9">
                  <c:v>10179</c:v>
                </c:pt>
                <c:pt idx="12">
                  <c:v>10938</c:v>
                </c:pt>
              </c:numCache>
            </c:numRef>
          </c:val>
          <c:extLst>
            <c:ext xmlns:c16="http://schemas.microsoft.com/office/drawing/2014/chart" uri="{C3380CC4-5D6E-409C-BE32-E72D297353CC}">
              <c16:uniqueId val="{00000006-2B98-4ED2-A8BE-D9767C277B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942</c:v>
                </c:pt>
                <c:pt idx="3">
                  <c:v>912</c:v>
                </c:pt>
                <c:pt idx="6">
                  <c:v>971</c:v>
                </c:pt>
                <c:pt idx="9">
                  <c:v>1065</c:v>
                </c:pt>
                <c:pt idx="12">
                  <c:v>1249</c:v>
                </c:pt>
              </c:numCache>
            </c:numRef>
          </c:val>
          <c:extLst>
            <c:ext xmlns:c16="http://schemas.microsoft.com/office/drawing/2014/chart" uri="{C3380CC4-5D6E-409C-BE32-E72D297353CC}">
              <c16:uniqueId val="{00000007-2B98-4ED2-A8BE-D9767C277B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1930</c:v>
                </c:pt>
                <c:pt idx="3">
                  <c:v>1848</c:v>
                </c:pt>
                <c:pt idx="6">
                  <c:v>1765</c:v>
                </c:pt>
                <c:pt idx="9">
                  <c:v>1681</c:v>
                </c:pt>
                <c:pt idx="12">
                  <c:v>1595</c:v>
                </c:pt>
              </c:numCache>
            </c:numRef>
          </c:val>
          <c:extLst>
            <c:ext xmlns:c16="http://schemas.microsoft.com/office/drawing/2014/chart" uri="{C3380CC4-5D6E-409C-BE32-E72D297353CC}">
              <c16:uniqueId val="{00000008-2B98-4ED2-A8BE-D9767C277B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120</c:v>
                </c:pt>
                <c:pt idx="3">
                  <c:v>95</c:v>
                </c:pt>
                <c:pt idx="6">
                  <c:v>72</c:v>
                </c:pt>
                <c:pt idx="9">
                  <c:v>60</c:v>
                </c:pt>
                <c:pt idx="12">
                  <c:v>48</c:v>
                </c:pt>
              </c:numCache>
            </c:numRef>
          </c:val>
          <c:extLst>
            <c:ext xmlns:c16="http://schemas.microsoft.com/office/drawing/2014/chart" uri="{C3380CC4-5D6E-409C-BE32-E72D297353CC}">
              <c16:uniqueId val="{00000009-2B98-4ED2-A8BE-D9767C277B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12698</c:v>
                </c:pt>
                <c:pt idx="3">
                  <c:v>13797</c:v>
                </c:pt>
                <c:pt idx="6">
                  <c:v>14647</c:v>
                </c:pt>
                <c:pt idx="9">
                  <c:v>15237</c:v>
                </c:pt>
                <c:pt idx="12">
                  <c:v>15893</c:v>
                </c:pt>
              </c:numCache>
            </c:numRef>
          </c:val>
          <c:extLst>
            <c:ext xmlns:c16="http://schemas.microsoft.com/office/drawing/2014/chart" uri="{C3380CC4-5D6E-409C-BE32-E72D297353CC}">
              <c16:uniqueId val="{0000000A-2B98-4ED2-A8BE-D9767C277B4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B98-4ED2-A8BE-D9767C277B4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10842</c:v>
                </c:pt>
                <c:pt idx="1">
                  <c:v>9668</c:v>
                </c:pt>
                <c:pt idx="2">
                  <c:v>10611</c:v>
                </c:pt>
              </c:numCache>
            </c:numRef>
          </c:val>
          <c:extLst>
            <c:ext xmlns:c16="http://schemas.microsoft.com/office/drawing/2014/chart" uri="{C3380CC4-5D6E-409C-BE32-E72D297353CC}">
              <c16:uniqueId val="{00000000-AC05-4205-B072-4BFAC80736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5536</c:v>
                </c:pt>
                <c:pt idx="1">
                  <c:v>5043</c:v>
                </c:pt>
                <c:pt idx="2">
                  <c:v>4650</c:v>
                </c:pt>
              </c:numCache>
            </c:numRef>
          </c:val>
          <c:extLst>
            <c:ext xmlns:c16="http://schemas.microsoft.com/office/drawing/2014/chart" uri="{C3380CC4-5D6E-409C-BE32-E72D297353CC}">
              <c16:uniqueId val="{00000001-AC05-4205-B072-4BFAC80736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32517</c:v>
                </c:pt>
                <c:pt idx="1">
                  <c:v>30452</c:v>
                </c:pt>
                <c:pt idx="2">
                  <c:v>32246</c:v>
                </c:pt>
              </c:numCache>
            </c:numRef>
          </c:val>
          <c:extLst>
            <c:ext xmlns:c16="http://schemas.microsoft.com/office/drawing/2014/chart" uri="{C3380CC4-5D6E-409C-BE32-E72D297353CC}">
              <c16:uniqueId val="{00000002-AC05-4205-B072-4BFAC80736B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203,709
189,813
10.11
125,054,197
114,411,332
10,346,847
58,760,773
12,189,547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12470" y="456692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同の０．４８ポイントとなっている。２３区内では１５位となっているが、歳入に占める特別区税の割合が比較的低いことが大きな要因と考えられる。今後とも、健全な財政を維持しつつ、行政サービスの向上とコストの縮減など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44450</xdr:rowOff>
    </xdr:to>
    <xdr:cxnSp macro="">
      <xdr:nvCxnSpPr>
        <xdr:cNvPr id="66" name="直線コネクタ 65"/>
        <xdr:cNvCxnSpPr/>
      </xdr:nvCxnSpPr>
      <xdr:spPr>
        <a:xfrm flipV="1">
          <a:off x="4953000" y="6088743"/>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42</xdr:row>
      <xdr:rowOff>163285</xdr:rowOff>
    </xdr:to>
    <xdr:cxnSp macro="">
      <xdr:nvCxnSpPr>
        <xdr:cNvPr id="71" name="直線コネクタ 70"/>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43</xdr:row>
      <xdr:rowOff>9072</xdr:rowOff>
    </xdr:to>
    <xdr:cxnSp macro="">
      <xdr:nvCxnSpPr>
        <xdr:cNvPr id="74" name="直線コネクタ 73"/>
        <xdr:cNvCxnSpPr/>
      </xdr:nvCxnSpPr>
      <xdr:spPr>
        <a:xfrm flipV="1">
          <a:off x="3225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9072</xdr:rowOff>
    </xdr:to>
    <xdr:cxnSp macro="">
      <xdr:nvCxnSpPr>
        <xdr:cNvPr id="77" name="直線コネクタ 76"/>
        <xdr:cNvCxnSpPr/>
      </xdr:nvCxnSpPr>
      <xdr:spPr>
        <a:xfrm>
          <a:off x="2336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26307</xdr:rowOff>
    </xdr:to>
    <xdr:cxnSp macro="">
      <xdr:nvCxnSpPr>
        <xdr:cNvPr id="80" name="直線コネクタ 79"/>
        <xdr:cNvCxnSpPr/>
      </xdr:nvCxnSpPr>
      <xdr:spPr>
        <a:xfrm flipV="1">
          <a:off x="1447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90" name="楕円 89"/>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1" name="財政力該当値テキスト"/>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2" name="楕円 91"/>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3" name="テキスト ボックス 92"/>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4" name="楕円 93"/>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95" name="テキスト ボックス 94"/>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6" name="楕円 95"/>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97" name="テキスト ボックス 96"/>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8" name="楕円 97"/>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9" name="テキスト ボックス 98"/>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経常収支比率は、前年度から５．７ポイント低下し、８３．４％となっている。これは、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一般財源等が特別区税や特別区交付金などの増により前年度に比べて４８．１億円増となった一方、経常的経費に充当された一般財源等が、職員給や保育委託などの増により７．４億円の増となったことによるものである。</a:t>
          </a:r>
          <a:r>
            <a:rPr kumimoji="1" lang="ja-JP" altLang="en-US" sz="1300">
              <a:latin typeface="ＭＳ Ｐゴシック" panose="020B0600070205080204" pitchFamily="50" charset="-128"/>
              <a:ea typeface="ＭＳ Ｐゴシック" panose="020B0600070205080204" pitchFamily="50" charset="-128"/>
            </a:rPr>
            <a:t>本区の経常収支比率は、１３年連続で８０％を超える水準にあり、今後とも事業執行の効率化と管理的経費の縮減に努めていく。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64</xdr:row>
      <xdr:rowOff>111760</xdr:rowOff>
    </xdr:to>
    <xdr:cxnSp macro="">
      <xdr:nvCxnSpPr>
        <xdr:cNvPr id="125" name="直線コネクタ 124"/>
        <xdr:cNvCxnSpPr/>
      </xdr:nvCxnSpPr>
      <xdr:spPr>
        <a:xfrm flipV="1">
          <a:off x="4953000" y="10059035"/>
          <a:ext cx="0" cy="10255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83837</xdr:rowOff>
    </xdr:from>
    <xdr:ext cx="762000" cy="259045"/>
    <xdr:sp macro="" textlink="">
      <xdr:nvSpPr>
        <xdr:cNvPr id="126" name="財政構造の弾力性最小値テキスト"/>
        <xdr:cNvSpPr txBox="1"/>
      </xdr:nvSpPr>
      <xdr:spPr>
        <a:xfrm>
          <a:off x="5041900" y="1105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111760</xdr:rowOff>
    </xdr:from>
    <xdr:to>
      <xdr:col>24</xdr:col>
      <xdr:colOff>12700</xdr:colOff>
      <xdr:row>64</xdr:row>
      <xdr:rowOff>111760</xdr:rowOff>
    </xdr:to>
    <xdr:cxnSp macro="">
      <xdr:nvCxnSpPr>
        <xdr:cNvPr id="127" name="直線コネクタ 126"/>
        <xdr:cNvCxnSpPr/>
      </xdr:nvCxnSpPr>
      <xdr:spPr>
        <a:xfrm>
          <a:off x="4864100" y="1108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27305</xdr:rowOff>
    </xdr:from>
    <xdr:to>
      <xdr:col>23</xdr:col>
      <xdr:colOff>133350</xdr:colOff>
      <xdr:row>66</xdr:row>
      <xdr:rowOff>28257</xdr:rowOff>
    </xdr:to>
    <xdr:cxnSp macro="">
      <xdr:nvCxnSpPr>
        <xdr:cNvPr id="130" name="直線コネクタ 129"/>
        <xdr:cNvCxnSpPr/>
      </xdr:nvCxnSpPr>
      <xdr:spPr>
        <a:xfrm flipV="1">
          <a:off x="4114800" y="11000105"/>
          <a:ext cx="838200" cy="34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1"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81597</xdr:rowOff>
    </xdr:from>
    <xdr:to>
      <xdr:col>19</xdr:col>
      <xdr:colOff>133350</xdr:colOff>
      <xdr:row>66</xdr:row>
      <xdr:rowOff>28257</xdr:rowOff>
    </xdr:to>
    <xdr:cxnSp macro="">
      <xdr:nvCxnSpPr>
        <xdr:cNvPr id="133" name="直線コネクタ 132"/>
        <xdr:cNvCxnSpPr/>
      </xdr:nvCxnSpPr>
      <xdr:spPr>
        <a:xfrm>
          <a:off x="3225800" y="11054397"/>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69532</xdr:rowOff>
    </xdr:from>
    <xdr:to>
      <xdr:col>19</xdr:col>
      <xdr:colOff>184150</xdr:colOff>
      <xdr:row>63</xdr:row>
      <xdr:rowOff>171132</xdr:rowOff>
    </xdr:to>
    <xdr:sp macro="" textlink="">
      <xdr:nvSpPr>
        <xdr:cNvPr id="134" name="フローチャート: 判断 133"/>
        <xdr:cNvSpPr/>
      </xdr:nvSpPr>
      <xdr:spPr>
        <a:xfrm>
          <a:off x="4064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9859</xdr:rowOff>
    </xdr:from>
    <xdr:ext cx="736600" cy="259045"/>
    <xdr:sp macro="" textlink="">
      <xdr:nvSpPr>
        <xdr:cNvPr id="135" name="テキスト ボックス 134"/>
        <xdr:cNvSpPr txBox="1"/>
      </xdr:nvSpPr>
      <xdr:spPr>
        <a:xfrm>
          <a:off x="3733800" y="10639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81597</xdr:rowOff>
    </xdr:from>
    <xdr:to>
      <xdr:col>15</xdr:col>
      <xdr:colOff>82550</xdr:colOff>
      <xdr:row>64</xdr:row>
      <xdr:rowOff>93663</xdr:rowOff>
    </xdr:to>
    <xdr:cxnSp macro="">
      <xdr:nvCxnSpPr>
        <xdr:cNvPr id="136" name="直線コネクタ 135"/>
        <xdr:cNvCxnSpPr/>
      </xdr:nvCxnSpPr>
      <xdr:spPr>
        <a:xfrm flipV="1">
          <a:off x="2336800" y="1105439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60007</xdr:rowOff>
    </xdr:from>
    <xdr:to>
      <xdr:col>15</xdr:col>
      <xdr:colOff>133350</xdr:colOff>
      <xdr:row>62</xdr:row>
      <xdr:rowOff>161607</xdr:rowOff>
    </xdr:to>
    <xdr:sp macro="" textlink="">
      <xdr:nvSpPr>
        <xdr:cNvPr id="137" name="フローチャート: 判断 136"/>
        <xdr:cNvSpPr/>
      </xdr:nvSpPr>
      <xdr:spPr>
        <a:xfrm>
          <a:off x="3175000" y="106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334</xdr:rowOff>
    </xdr:from>
    <xdr:ext cx="762000" cy="259045"/>
    <xdr:sp macro="" textlink="">
      <xdr:nvSpPr>
        <xdr:cNvPr id="138" name="テキスト ボックス 137"/>
        <xdr:cNvSpPr txBox="1"/>
      </xdr:nvSpPr>
      <xdr:spPr>
        <a:xfrm>
          <a:off x="2844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64</xdr:row>
      <xdr:rowOff>93663</xdr:rowOff>
    </xdr:to>
    <xdr:cxnSp macro="">
      <xdr:nvCxnSpPr>
        <xdr:cNvPr id="139" name="直線コネクタ 138"/>
        <xdr:cNvCxnSpPr/>
      </xdr:nvCxnSpPr>
      <xdr:spPr>
        <a:xfrm>
          <a:off x="1447800" y="10939780"/>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72072</xdr:rowOff>
    </xdr:from>
    <xdr:to>
      <xdr:col>11</xdr:col>
      <xdr:colOff>82550</xdr:colOff>
      <xdr:row>63</xdr:row>
      <xdr:rowOff>2222</xdr:rowOff>
    </xdr:to>
    <xdr:sp macro="" textlink="">
      <xdr:nvSpPr>
        <xdr:cNvPr id="140" name="フローチャート: 判断 139"/>
        <xdr:cNvSpPr/>
      </xdr:nvSpPr>
      <xdr:spPr>
        <a:xfrm>
          <a:off x="2286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12399</xdr:rowOff>
    </xdr:from>
    <xdr:ext cx="762000" cy="259045"/>
    <xdr:sp macro="" textlink="">
      <xdr:nvSpPr>
        <xdr:cNvPr id="141" name="テキスト ボックス 140"/>
        <xdr:cNvSpPr txBox="1"/>
      </xdr:nvSpPr>
      <xdr:spPr>
        <a:xfrm>
          <a:off x="1955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132397</xdr:rowOff>
    </xdr:from>
    <xdr:to>
      <xdr:col>7</xdr:col>
      <xdr:colOff>31750</xdr:colOff>
      <xdr:row>63</xdr:row>
      <xdr:rowOff>62547</xdr:rowOff>
    </xdr:to>
    <xdr:sp macro="" textlink="">
      <xdr:nvSpPr>
        <xdr:cNvPr id="142" name="フローチャート: 判断 141"/>
        <xdr:cNvSpPr/>
      </xdr:nvSpPr>
      <xdr:spPr>
        <a:xfrm>
          <a:off x="1397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72724</xdr:rowOff>
    </xdr:from>
    <xdr:ext cx="762000" cy="259045"/>
    <xdr:sp macro="" textlink="">
      <xdr:nvSpPr>
        <xdr:cNvPr id="143" name="テキスト ボックス 142"/>
        <xdr:cNvSpPr txBox="1"/>
      </xdr:nvSpPr>
      <xdr:spPr>
        <a:xfrm>
          <a:off x="1066800" y="1053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147955</xdr:rowOff>
    </xdr:from>
    <xdr:to>
      <xdr:col>23</xdr:col>
      <xdr:colOff>184150</xdr:colOff>
      <xdr:row>64</xdr:row>
      <xdr:rowOff>78105</xdr:rowOff>
    </xdr:to>
    <xdr:sp macro="" textlink="">
      <xdr:nvSpPr>
        <xdr:cNvPr id="149" name="楕円 148"/>
        <xdr:cNvSpPr/>
      </xdr:nvSpPr>
      <xdr:spPr>
        <a:xfrm>
          <a:off x="4902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43832</xdr:rowOff>
    </xdr:from>
    <xdr:ext cx="762000" cy="259045"/>
    <xdr:sp macro="" textlink="">
      <xdr:nvSpPr>
        <xdr:cNvPr id="150" name="財政構造の弾力性該当値テキスト"/>
        <xdr:cNvSpPr txBox="1"/>
      </xdr:nvSpPr>
      <xdr:spPr>
        <a:xfrm>
          <a:off x="5041900" y="1084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148907</xdr:rowOff>
    </xdr:from>
    <xdr:to>
      <xdr:col>19</xdr:col>
      <xdr:colOff>184150</xdr:colOff>
      <xdr:row>66</xdr:row>
      <xdr:rowOff>79057</xdr:rowOff>
    </xdr:to>
    <xdr:sp macro="" textlink="">
      <xdr:nvSpPr>
        <xdr:cNvPr id="151" name="楕円 150"/>
        <xdr:cNvSpPr/>
      </xdr:nvSpPr>
      <xdr:spPr>
        <a:xfrm>
          <a:off x="4064000" y="112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63834</xdr:rowOff>
    </xdr:from>
    <xdr:ext cx="736600" cy="259045"/>
    <xdr:sp macro="" textlink="">
      <xdr:nvSpPr>
        <xdr:cNvPr id="152" name="テキスト ボックス 151"/>
        <xdr:cNvSpPr txBox="1"/>
      </xdr:nvSpPr>
      <xdr:spPr>
        <a:xfrm>
          <a:off x="3733800" y="1137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30797</xdr:rowOff>
    </xdr:from>
    <xdr:to>
      <xdr:col>15</xdr:col>
      <xdr:colOff>133350</xdr:colOff>
      <xdr:row>64</xdr:row>
      <xdr:rowOff>132397</xdr:rowOff>
    </xdr:to>
    <xdr:sp macro="" textlink="">
      <xdr:nvSpPr>
        <xdr:cNvPr id="153" name="楕円 152"/>
        <xdr:cNvSpPr/>
      </xdr:nvSpPr>
      <xdr:spPr>
        <a:xfrm>
          <a:off x="31750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117174</xdr:rowOff>
    </xdr:from>
    <xdr:ext cx="762000" cy="259045"/>
    <xdr:sp macro="" textlink="">
      <xdr:nvSpPr>
        <xdr:cNvPr id="154" name="テキスト ボックス 153"/>
        <xdr:cNvSpPr txBox="1"/>
      </xdr:nvSpPr>
      <xdr:spPr>
        <a:xfrm>
          <a:off x="2844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42863</xdr:rowOff>
    </xdr:from>
    <xdr:to>
      <xdr:col>11</xdr:col>
      <xdr:colOff>82550</xdr:colOff>
      <xdr:row>64</xdr:row>
      <xdr:rowOff>144463</xdr:rowOff>
    </xdr:to>
    <xdr:sp macro="" textlink="">
      <xdr:nvSpPr>
        <xdr:cNvPr id="155" name="楕円 154"/>
        <xdr:cNvSpPr/>
      </xdr:nvSpPr>
      <xdr:spPr>
        <a:xfrm>
          <a:off x="22860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129240</xdr:rowOff>
    </xdr:from>
    <xdr:ext cx="762000" cy="259045"/>
    <xdr:sp macro="" textlink="">
      <xdr:nvSpPr>
        <xdr:cNvPr id="156" name="テキスト ボックス 155"/>
        <xdr:cNvSpPr txBox="1"/>
      </xdr:nvSpPr>
      <xdr:spPr>
        <a:xfrm>
          <a:off x="1955800" y="1110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7" name="楕円 156"/>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58" name="テキスト ボックス 157"/>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人口１人当たり人件費・物件費等決算額は、前年度と比較して１１，２５７円増加している。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これは、新型コロナウイルスワクチン接種に係る経費が増になったことなどによるものである。なお、区</a:t>
          </a:r>
          <a:r>
            <a:rPr kumimoji="1" lang="ja-JP" altLang="en-US" sz="1300">
              <a:latin typeface="ＭＳ Ｐゴシック" panose="020B0600070205080204" pitchFamily="50" charset="-128"/>
              <a:ea typeface="ＭＳ Ｐゴシック" panose="020B0600070205080204" pitchFamily="50" charset="-128"/>
            </a:rPr>
            <a:t>有施設の老朽化に伴い、今後、維持補修費の増加が見込まれることから、計画的な施設保全に努めるなど、適切な管理を行っていく。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24284</xdr:rowOff>
    </xdr:from>
    <xdr:to>
      <xdr:col>23</xdr:col>
      <xdr:colOff>133350</xdr:colOff>
      <xdr:row>88</xdr:row>
      <xdr:rowOff>50037</xdr:rowOff>
    </xdr:to>
    <xdr:cxnSp macro="">
      <xdr:nvCxnSpPr>
        <xdr:cNvPr id="188" name="直線コネクタ 187"/>
        <xdr:cNvCxnSpPr/>
      </xdr:nvCxnSpPr>
      <xdr:spPr>
        <a:xfrm flipV="1">
          <a:off x="4953000" y="13911734"/>
          <a:ext cx="0" cy="1225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22114</xdr:rowOff>
    </xdr:from>
    <xdr:ext cx="762000" cy="259045"/>
    <xdr:sp macro="" textlink="">
      <xdr:nvSpPr>
        <xdr:cNvPr id="189" name="人件費・物件費等の状況最小値テキスト"/>
        <xdr:cNvSpPr txBox="1"/>
      </xdr:nvSpPr>
      <xdr:spPr>
        <a:xfrm>
          <a:off x="5041900" y="1510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50037</xdr:rowOff>
    </xdr:from>
    <xdr:to>
      <xdr:col>24</xdr:col>
      <xdr:colOff>12700</xdr:colOff>
      <xdr:row>88</xdr:row>
      <xdr:rowOff>50037</xdr:rowOff>
    </xdr:to>
    <xdr:cxnSp macro="">
      <xdr:nvCxnSpPr>
        <xdr:cNvPr id="190" name="直線コネクタ 189"/>
        <xdr:cNvCxnSpPr/>
      </xdr:nvCxnSpPr>
      <xdr:spPr>
        <a:xfrm>
          <a:off x="4864100" y="151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110661</xdr:rowOff>
    </xdr:from>
    <xdr:ext cx="762000" cy="259045"/>
    <xdr:sp macro="" textlink="">
      <xdr:nvSpPr>
        <xdr:cNvPr id="191" name="人件費・物件費等の状況最大値テキスト"/>
        <xdr:cNvSpPr txBox="1"/>
      </xdr:nvSpPr>
      <xdr:spPr>
        <a:xfrm>
          <a:off x="5041900" y="1365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24284</xdr:rowOff>
    </xdr:from>
    <xdr:to>
      <xdr:col>24</xdr:col>
      <xdr:colOff>12700</xdr:colOff>
      <xdr:row>81</xdr:row>
      <xdr:rowOff>24284</xdr:rowOff>
    </xdr:to>
    <xdr:cxnSp macro="">
      <xdr:nvCxnSpPr>
        <xdr:cNvPr id="192" name="直線コネクタ 191"/>
        <xdr:cNvCxnSpPr/>
      </xdr:nvCxnSpPr>
      <xdr:spPr>
        <a:xfrm>
          <a:off x="4864100" y="139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27510</xdr:rowOff>
    </xdr:from>
    <xdr:to>
      <xdr:col>23</xdr:col>
      <xdr:colOff>133350</xdr:colOff>
      <xdr:row>82</xdr:row>
      <xdr:rowOff>72782</xdr:rowOff>
    </xdr:to>
    <xdr:cxnSp macro="">
      <xdr:nvCxnSpPr>
        <xdr:cNvPr id="193" name="直線コネクタ 192"/>
        <xdr:cNvCxnSpPr/>
      </xdr:nvCxnSpPr>
      <xdr:spPr>
        <a:xfrm>
          <a:off x="4114800" y="14086410"/>
          <a:ext cx="838200" cy="4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98824</xdr:rowOff>
    </xdr:from>
    <xdr:ext cx="762000" cy="259045"/>
    <xdr:sp macro="" textlink="">
      <xdr:nvSpPr>
        <xdr:cNvPr id="194" name="人件費・物件費等の状況平均値テキスト"/>
        <xdr:cNvSpPr txBox="1"/>
      </xdr:nvSpPr>
      <xdr:spPr>
        <a:xfrm>
          <a:off x="5041900" y="13814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82297</xdr:rowOff>
    </xdr:from>
    <xdr:to>
      <xdr:col>23</xdr:col>
      <xdr:colOff>184150</xdr:colOff>
      <xdr:row>82</xdr:row>
      <xdr:rowOff>12447</xdr:rowOff>
    </xdr:to>
    <xdr:sp macro="" textlink="">
      <xdr:nvSpPr>
        <xdr:cNvPr id="195" name="フローチャート: 判断 194"/>
        <xdr:cNvSpPr/>
      </xdr:nvSpPr>
      <xdr:spPr>
        <a:xfrm>
          <a:off x="49022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165243</xdr:rowOff>
    </xdr:from>
    <xdr:to>
      <xdr:col>19</xdr:col>
      <xdr:colOff>133350</xdr:colOff>
      <xdr:row>82</xdr:row>
      <xdr:rowOff>27510</xdr:rowOff>
    </xdr:to>
    <xdr:cxnSp macro="">
      <xdr:nvCxnSpPr>
        <xdr:cNvPr id="196" name="直線コネクタ 195"/>
        <xdr:cNvCxnSpPr/>
      </xdr:nvCxnSpPr>
      <xdr:spPr>
        <a:xfrm>
          <a:off x="3225800" y="14052693"/>
          <a:ext cx="889000" cy="3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21095</xdr:rowOff>
    </xdr:from>
    <xdr:to>
      <xdr:col>19</xdr:col>
      <xdr:colOff>184150</xdr:colOff>
      <xdr:row>81</xdr:row>
      <xdr:rowOff>122695</xdr:rowOff>
    </xdr:to>
    <xdr:sp macro="" textlink="">
      <xdr:nvSpPr>
        <xdr:cNvPr id="197" name="フローチャート: 判断 196"/>
        <xdr:cNvSpPr/>
      </xdr:nvSpPr>
      <xdr:spPr>
        <a:xfrm>
          <a:off x="4064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132872</xdr:rowOff>
    </xdr:from>
    <xdr:ext cx="736600" cy="259045"/>
    <xdr:sp macro="" textlink="">
      <xdr:nvSpPr>
        <xdr:cNvPr id="198" name="テキスト ボックス 197"/>
        <xdr:cNvSpPr txBox="1"/>
      </xdr:nvSpPr>
      <xdr:spPr>
        <a:xfrm>
          <a:off x="3733800" y="1367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143163</xdr:rowOff>
    </xdr:from>
    <xdr:to>
      <xdr:col>15</xdr:col>
      <xdr:colOff>82550</xdr:colOff>
      <xdr:row>81</xdr:row>
      <xdr:rowOff>165243</xdr:rowOff>
    </xdr:to>
    <xdr:cxnSp macro="">
      <xdr:nvCxnSpPr>
        <xdr:cNvPr id="199" name="直線コネクタ 198"/>
        <xdr:cNvCxnSpPr/>
      </xdr:nvCxnSpPr>
      <xdr:spPr>
        <a:xfrm>
          <a:off x="2336800" y="14030613"/>
          <a:ext cx="889000" cy="2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170157</xdr:rowOff>
    </xdr:from>
    <xdr:to>
      <xdr:col>15</xdr:col>
      <xdr:colOff>133350</xdr:colOff>
      <xdr:row>81</xdr:row>
      <xdr:rowOff>100307</xdr:rowOff>
    </xdr:to>
    <xdr:sp macro="" textlink="">
      <xdr:nvSpPr>
        <xdr:cNvPr id="200" name="フローチャート: 判断 199"/>
        <xdr:cNvSpPr/>
      </xdr:nvSpPr>
      <xdr:spPr>
        <a:xfrm>
          <a:off x="3175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110484</xdr:rowOff>
    </xdr:from>
    <xdr:ext cx="762000" cy="259045"/>
    <xdr:sp macro="" textlink="">
      <xdr:nvSpPr>
        <xdr:cNvPr id="201" name="テキスト ボックス 200"/>
        <xdr:cNvSpPr txBox="1"/>
      </xdr:nvSpPr>
      <xdr:spPr>
        <a:xfrm>
          <a:off x="2844800" y="136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130704</xdr:rowOff>
    </xdr:from>
    <xdr:to>
      <xdr:col>11</xdr:col>
      <xdr:colOff>31750</xdr:colOff>
      <xdr:row>81</xdr:row>
      <xdr:rowOff>143163</xdr:rowOff>
    </xdr:to>
    <xdr:cxnSp macro="">
      <xdr:nvCxnSpPr>
        <xdr:cNvPr id="202" name="直線コネクタ 201"/>
        <xdr:cNvCxnSpPr/>
      </xdr:nvCxnSpPr>
      <xdr:spPr>
        <a:xfrm>
          <a:off x="1447800" y="14018154"/>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139399</xdr:rowOff>
    </xdr:from>
    <xdr:to>
      <xdr:col>11</xdr:col>
      <xdr:colOff>82550</xdr:colOff>
      <xdr:row>81</xdr:row>
      <xdr:rowOff>69549</xdr:rowOff>
    </xdr:to>
    <xdr:sp macro="" textlink="">
      <xdr:nvSpPr>
        <xdr:cNvPr id="203" name="フローチャート: 判断 202"/>
        <xdr:cNvSpPr/>
      </xdr:nvSpPr>
      <xdr:spPr>
        <a:xfrm>
          <a:off x="2286000" y="138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79726</xdr:rowOff>
    </xdr:from>
    <xdr:ext cx="762000" cy="259045"/>
    <xdr:sp macro="" textlink="">
      <xdr:nvSpPr>
        <xdr:cNvPr id="204" name="テキスト ボックス 203"/>
        <xdr:cNvSpPr txBox="1"/>
      </xdr:nvSpPr>
      <xdr:spPr>
        <a:xfrm>
          <a:off x="1955800" y="1362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136379</xdr:rowOff>
    </xdr:from>
    <xdr:to>
      <xdr:col>7</xdr:col>
      <xdr:colOff>31750</xdr:colOff>
      <xdr:row>81</xdr:row>
      <xdr:rowOff>66529</xdr:rowOff>
    </xdr:to>
    <xdr:sp macro="" textlink="">
      <xdr:nvSpPr>
        <xdr:cNvPr id="205" name="フローチャート: 判断 204"/>
        <xdr:cNvSpPr/>
      </xdr:nvSpPr>
      <xdr:spPr>
        <a:xfrm>
          <a:off x="1397000" y="1385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76706</xdr:rowOff>
    </xdr:from>
    <xdr:ext cx="762000" cy="259045"/>
    <xdr:sp macro="" textlink="">
      <xdr:nvSpPr>
        <xdr:cNvPr id="206" name="テキスト ボックス 205"/>
        <xdr:cNvSpPr txBox="1"/>
      </xdr:nvSpPr>
      <xdr:spPr>
        <a:xfrm>
          <a:off x="1066800" y="1362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21982</xdr:rowOff>
    </xdr:from>
    <xdr:to>
      <xdr:col>23</xdr:col>
      <xdr:colOff>184150</xdr:colOff>
      <xdr:row>82</xdr:row>
      <xdr:rowOff>123582</xdr:rowOff>
    </xdr:to>
    <xdr:sp macro="" textlink="">
      <xdr:nvSpPr>
        <xdr:cNvPr id="212" name="楕円 211"/>
        <xdr:cNvSpPr/>
      </xdr:nvSpPr>
      <xdr:spPr>
        <a:xfrm>
          <a:off x="4902200" y="140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165509</xdr:rowOff>
    </xdr:from>
    <xdr:ext cx="762000" cy="259045"/>
    <xdr:sp macro="" textlink="">
      <xdr:nvSpPr>
        <xdr:cNvPr id="213" name="人件費・物件費等の状況該当値テキスト"/>
        <xdr:cNvSpPr txBox="1"/>
      </xdr:nvSpPr>
      <xdr:spPr>
        <a:xfrm>
          <a:off x="5041900" y="1405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148160</xdr:rowOff>
    </xdr:from>
    <xdr:to>
      <xdr:col>19</xdr:col>
      <xdr:colOff>184150</xdr:colOff>
      <xdr:row>82</xdr:row>
      <xdr:rowOff>78310</xdr:rowOff>
    </xdr:to>
    <xdr:sp macro="" textlink="">
      <xdr:nvSpPr>
        <xdr:cNvPr id="214" name="楕円 213"/>
        <xdr:cNvSpPr/>
      </xdr:nvSpPr>
      <xdr:spPr>
        <a:xfrm>
          <a:off x="4064000" y="1403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63087</xdr:rowOff>
    </xdr:from>
    <xdr:ext cx="736600" cy="259045"/>
    <xdr:sp macro="" textlink="">
      <xdr:nvSpPr>
        <xdr:cNvPr id="215" name="テキスト ボックス 214"/>
        <xdr:cNvSpPr txBox="1"/>
      </xdr:nvSpPr>
      <xdr:spPr>
        <a:xfrm>
          <a:off x="3733800" y="1412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114443</xdr:rowOff>
    </xdr:from>
    <xdr:to>
      <xdr:col>15</xdr:col>
      <xdr:colOff>133350</xdr:colOff>
      <xdr:row>82</xdr:row>
      <xdr:rowOff>44593</xdr:rowOff>
    </xdr:to>
    <xdr:sp macro="" textlink="">
      <xdr:nvSpPr>
        <xdr:cNvPr id="216" name="楕円 215"/>
        <xdr:cNvSpPr/>
      </xdr:nvSpPr>
      <xdr:spPr>
        <a:xfrm>
          <a:off x="3175000" y="1400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29370</xdr:rowOff>
    </xdr:from>
    <xdr:ext cx="762000" cy="259045"/>
    <xdr:sp macro="" textlink="">
      <xdr:nvSpPr>
        <xdr:cNvPr id="217" name="テキスト ボックス 216"/>
        <xdr:cNvSpPr txBox="1"/>
      </xdr:nvSpPr>
      <xdr:spPr>
        <a:xfrm>
          <a:off x="2844800" y="1408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92363</xdr:rowOff>
    </xdr:from>
    <xdr:to>
      <xdr:col>11</xdr:col>
      <xdr:colOff>82550</xdr:colOff>
      <xdr:row>82</xdr:row>
      <xdr:rowOff>22513</xdr:rowOff>
    </xdr:to>
    <xdr:sp macro="" textlink="">
      <xdr:nvSpPr>
        <xdr:cNvPr id="218" name="楕円 217"/>
        <xdr:cNvSpPr/>
      </xdr:nvSpPr>
      <xdr:spPr>
        <a:xfrm>
          <a:off x="2286000" y="1397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7290</xdr:rowOff>
    </xdr:from>
    <xdr:ext cx="762000" cy="259045"/>
    <xdr:sp macro="" textlink="">
      <xdr:nvSpPr>
        <xdr:cNvPr id="219" name="テキスト ボックス 218"/>
        <xdr:cNvSpPr txBox="1"/>
      </xdr:nvSpPr>
      <xdr:spPr>
        <a:xfrm>
          <a:off x="1955800" y="1406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79904</xdr:rowOff>
    </xdr:from>
    <xdr:to>
      <xdr:col>7</xdr:col>
      <xdr:colOff>31750</xdr:colOff>
      <xdr:row>82</xdr:row>
      <xdr:rowOff>10054</xdr:rowOff>
    </xdr:to>
    <xdr:sp macro="" textlink="">
      <xdr:nvSpPr>
        <xdr:cNvPr id="220" name="楕円 219"/>
        <xdr:cNvSpPr/>
      </xdr:nvSpPr>
      <xdr:spPr>
        <a:xfrm>
          <a:off x="1397000" y="1396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166281</xdr:rowOff>
    </xdr:from>
    <xdr:ext cx="762000" cy="259045"/>
    <xdr:sp macro="" textlink="">
      <xdr:nvSpPr>
        <xdr:cNvPr id="221" name="テキスト ボックス 220"/>
        <xdr:cNvSpPr txBox="1"/>
      </xdr:nvSpPr>
      <xdr:spPr>
        <a:xfrm>
          <a:off x="1066800" y="14053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ラスパイレス指数は、前年度同の９７．９ポイントとなっており、２３区の平均値と比較すると１．０ポイント下回っている。今後も一層の給与適正化に努めていく。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2" name="直線コネクタ 251"/>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5"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6" name="直線コネクタ 255"/>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166007</xdr:rowOff>
    </xdr:from>
    <xdr:to>
      <xdr:col>81</xdr:col>
      <xdr:colOff>44450</xdr:colOff>
      <xdr:row>81</xdr:row>
      <xdr:rowOff>166007</xdr:rowOff>
    </xdr:to>
    <xdr:cxnSp macro="">
      <xdr:nvCxnSpPr>
        <xdr:cNvPr id="257" name="直線コネクタ 256"/>
        <xdr:cNvCxnSpPr/>
      </xdr:nvCxnSpPr>
      <xdr:spPr>
        <a:xfrm>
          <a:off x="16179800" y="14053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58"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59" name="フローチャート: 判断 258"/>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166007</xdr:rowOff>
    </xdr:from>
    <xdr:to>
      <xdr:col>77</xdr:col>
      <xdr:colOff>44450</xdr:colOff>
      <xdr:row>82</xdr:row>
      <xdr:rowOff>166914</xdr:rowOff>
    </xdr:to>
    <xdr:cxnSp macro="">
      <xdr:nvCxnSpPr>
        <xdr:cNvPr id="260" name="直線コネクタ 259"/>
        <xdr:cNvCxnSpPr/>
      </xdr:nvCxnSpPr>
      <xdr:spPr>
        <a:xfrm flipV="1">
          <a:off x="15290800" y="1405345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1" name="フローチャート: 判断 260"/>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31948</xdr:rowOff>
    </xdr:from>
    <xdr:ext cx="736600" cy="259045"/>
    <xdr:sp macro="" textlink="">
      <xdr:nvSpPr>
        <xdr:cNvPr id="262" name="テキスト ボックス 261"/>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84</xdr:row>
      <xdr:rowOff>99786</xdr:rowOff>
    </xdr:to>
    <xdr:cxnSp macro="">
      <xdr:nvCxnSpPr>
        <xdr:cNvPr id="263" name="直線コネクタ 262"/>
        <xdr:cNvCxnSpPr/>
      </xdr:nvCxnSpPr>
      <xdr:spPr>
        <a:xfrm flipV="1">
          <a:off x="14401800" y="14225814"/>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4" name="フローチャート: 判断 263"/>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65" name="テキスト ボックス 264"/>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134257</xdr:rowOff>
    </xdr:to>
    <xdr:cxnSp macro="">
      <xdr:nvCxnSpPr>
        <xdr:cNvPr id="266" name="直線コネクタ 265"/>
        <xdr:cNvCxnSpPr/>
      </xdr:nvCxnSpPr>
      <xdr:spPr>
        <a:xfrm flipV="1">
          <a:off x="13512800" y="145015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69" name="フローチャート: 判断 268"/>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0" name="テキスト ボックス 269"/>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115207</xdr:rowOff>
    </xdr:from>
    <xdr:to>
      <xdr:col>81</xdr:col>
      <xdr:colOff>95250</xdr:colOff>
      <xdr:row>82</xdr:row>
      <xdr:rowOff>45357</xdr:rowOff>
    </xdr:to>
    <xdr:sp macro="" textlink="">
      <xdr:nvSpPr>
        <xdr:cNvPr id="276" name="楕円 275"/>
        <xdr:cNvSpPr/>
      </xdr:nvSpPr>
      <xdr:spPr>
        <a:xfrm>
          <a:off x="169672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131734</xdr:rowOff>
    </xdr:from>
    <xdr:ext cx="762000" cy="259045"/>
    <xdr:sp macro="" textlink="">
      <xdr:nvSpPr>
        <xdr:cNvPr id="277" name="給与水準   （国との比較）該当値テキスト"/>
        <xdr:cNvSpPr txBox="1"/>
      </xdr:nvSpPr>
      <xdr:spPr>
        <a:xfrm>
          <a:off x="17106900" y="1384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115207</xdr:rowOff>
    </xdr:from>
    <xdr:to>
      <xdr:col>77</xdr:col>
      <xdr:colOff>95250</xdr:colOff>
      <xdr:row>82</xdr:row>
      <xdr:rowOff>45357</xdr:rowOff>
    </xdr:to>
    <xdr:sp macro="" textlink="">
      <xdr:nvSpPr>
        <xdr:cNvPr id="278" name="楕円 277"/>
        <xdr:cNvSpPr/>
      </xdr:nvSpPr>
      <xdr:spPr>
        <a:xfrm>
          <a:off x="16129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55534</xdr:rowOff>
    </xdr:from>
    <xdr:ext cx="736600" cy="259045"/>
    <xdr:sp macro="" textlink="">
      <xdr:nvSpPr>
        <xdr:cNvPr id="279" name="テキスト ボックス 278"/>
        <xdr:cNvSpPr txBox="1"/>
      </xdr:nvSpPr>
      <xdr:spPr>
        <a:xfrm>
          <a:off x="15798800" y="1377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116114</xdr:rowOff>
    </xdr:from>
    <xdr:to>
      <xdr:col>73</xdr:col>
      <xdr:colOff>44450</xdr:colOff>
      <xdr:row>83</xdr:row>
      <xdr:rowOff>46264</xdr:rowOff>
    </xdr:to>
    <xdr:sp macro="" textlink="">
      <xdr:nvSpPr>
        <xdr:cNvPr id="280" name="楕円 279"/>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56441</xdr:rowOff>
    </xdr:from>
    <xdr:ext cx="762000" cy="259045"/>
    <xdr:sp macro="" textlink="">
      <xdr:nvSpPr>
        <xdr:cNvPr id="281" name="テキスト ボックス 280"/>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2" name="楕円 281"/>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3" name="テキスト ボックス 282"/>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4" name="楕円 283"/>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5" name="テキスト ボックス 284"/>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人口千人当たり職員数は、前年度から０．０１人減少しており、２３区の平均値と比較すると２．６５人上回っている。今後も適正な定数管理に努めていく。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26005</xdr:rowOff>
    </xdr:to>
    <xdr:cxnSp macro="">
      <xdr:nvCxnSpPr>
        <xdr:cNvPr id="317" name="直線コネクタ 316"/>
        <xdr:cNvCxnSpPr/>
      </xdr:nvCxnSpPr>
      <xdr:spPr>
        <a:xfrm flipV="1">
          <a:off x="17018000" y="10148086"/>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169532</xdr:rowOff>
    </xdr:from>
    <xdr:ext cx="762000" cy="259045"/>
    <xdr:sp macro="" textlink="">
      <xdr:nvSpPr>
        <xdr:cNvPr id="318" name="定員管理の状況最小値テキスト"/>
        <xdr:cNvSpPr txBox="1"/>
      </xdr:nvSpPr>
      <xdr:spPr>
        <a:xfrm>
          <a:off x="17106900" y="1148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26005</xdr:rowOff>
    </xdr:from>
    <xdr:to>
      <xdr:col>81</xdr:col>
      <xdr:colOff>133350</xdr:colOff>
      <xdr:row>67</xdr:row>
      <xdr:rowOff>26005</xdr:rowOff>
    </xdr:to>
    <xdr:cxnSp macro="">
      <xdr:nvCxnSpPr>
        <xdr:cNvPr id="319" name="直線コネクタ 318"/>
        <xdr:cNvCxnSpPr/>
      </xdr:nvCxnSpPr>
      <xdr:spPr>
        <a:xfrm>
          <a:off x="16929100" y="11513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0"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1" name="直線コネクタ 320"/>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158448</xdr:rowOff>
    </xdr:from>
    <xdr:to>
      <xdr:col>81</xdr:col>
      <xdr:colOff>44450</xdr:colOff>
      <xdr:row>61</xdr:row>
      <xdr:rowOff>159596</xdr:rowOff>
    </xdr:to>
    <xdr:cxnSp macro="">
      <xdr:nvCxnSpPr>
        <xdr:cNvPr id="322" name="直線コネクタ 321"/>
        <xdr:cNvCxnSpPr/>
      </xdr:nvCxnSpPr>
      <xdr:spPr>
        <a:xfrm flipV="1">
          <a:off x="16179800" y="10616898"/>
          <a:ext cx="8382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162577</xdr:rowOff>
    </xdr:from>
    <xdr:ext cx="762000" cy="259045"/>
    <xdr:sp macro="" textlink="">
      <xdr:nvSpPr>
        <xdr:cNvPr id="323" name="定員管理の状況平均値テキスト"/>
        <xdr:cNvSpPr txBox="1"/>
      </xdr:nvSpPr>
      <xdr:spPr>
        <a:xfrm>
          <a:off x="17106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4" name="フローチャート: 判断 323"/>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144659</xdr:rowOff>
    </xdr:from>
    <xdr:to>
      <xdr:col>77</xdr:col>
      <xdr:colOff>44450</xdr:colOff>
      <xdr:row>61</xdr:row>
      <xdr:rowOff>159596</xdr:rowOff>
    </xdr:to>
    <xdr:cxnSp macro="">
      <xdr:nvCxnSpPr>
        <xdr:cNvPr id="325" name="直線コネクタ 324"/>
        <xdr:cNvCxnSpPr/>
      </xdr:nvCxnSpPr>
      <xdr:spPr>
        <a:xfrm>
          <a:off x="15290800" y="10603109"/>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142603</xdr:rowOff>
    </xdr:from>
    <xdr:to>
      <xdr:col>77</xdr:col>
      <xdr:colOff>95250</xdr:colOff>
      <xdr:row>60</xdr:row>
      <xdr:rowOff>72753</xdr:rowOff>
    </xdr:to>
    <xdr:sp macro="" textlink="">
      <xdr:nvSpPr>
        <xdr:cNvPr id="326" name="フローチャート: 判断 325"/>
        <xdr:cNvSpPr/>
      </xdr:nvSpPr>
      <xdr:spPr>
        <a:xfrm>
          <a:off x="16129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82930</xdr:rowOff>
    </xdr:from>
    <xdr:ext cx="736600" cy="259045"/>
    <xdr:sp macro="" textlink="">
      <xdr:nvSpPr>
        <xdr:cNvPr id="327" name="テキスト ボックス 326"/>
        <xdr:cNvSpPr txBox="1"/>
      </xdr:nvSpPr>
      <xdr:spPr>
        <a:xfrm>
          <a:off x="15798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132020</xdr:rowOff>
    </xdr:from>
    <xdr:to>
      <xdr:col>72</xdr:col>
      <xdr:colOff>203200</xdr:colOff>
      <xdr:row>61</xdr:row>
      <xdr:rowOff>144659</xdr:rowOff>
    </xdr:to>
    <xdr:cxnSp macro="">
      <xdr:nvCxnSpPr>
        <xdr:cNvPr id="328" name="直線コネクタ 327"/>
        <xdr:cNvCxnSpPr/>
      </xdr:nvCxnSpPr>
      <xdr:spPr>
        <a:xfrm>
          <a:off x="14401800" y="10590470"/>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29" name="フローチャート: 判断 328"/>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30" name="テキスト ボックス 329"/>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117082</xdr:rowOff>
    </xdr:from>
    <xdr:to>
      <xdr:col>68</xdr:col>
      <xdr:colOff>152400</xdr:colOff>
      <xdr:row>61</xdr:row>
      <xdr:rowOff>132020</xdr:rowOff>
    </xdr:to>
    <xdr:cxnSp macro="">
      <xdr:nvCxnSpPr>
        <xdr:cNvPr id="331" name="直線コネクタ 330"/>
        <xdr:cNvCxnSpPr/>
      </xdr:nvCxnSpPr>
      <xdr:spPr>
        <a:xfrm>
          <a:off x="13512800" y="10575532"/>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138006</xdr:rowOff>
    </xdr:from>
    <xdr:to>
      <xdr:col>68</xdr:col>
      <xdr:colOff>203200</xdr:colOff>
      <xdr:row>60</xdr:row>
      <xdr:rowOff>68156</xdr:rowOff>
    </xdr:to>
    <xdr:sp macro="" textlink="">
      <xdr:nvSpPr>
        <xdr:cNvPr id="332" name="フローチャート: 判断 331"/>
        <xdr:cNvSpPr/>
      </xdr:nvSpPr>
      <xdr:spPr>
        <a:xfrm>
          <a:off x="14351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78333</xdr:rowOff>
    </xdr:from>
    <xdr:ext cx="762000" cy="259045"/>
    <xdr:sp macro="" textlink="">
      <xdr:nvSpPr>
        <xdr:cNvPr id="333" name="テキスト ボックス 332"/>
        <xdr:cNvSpPr txBox="1"/>
      </xdr:nvSpPr>
      <xdr:spPr>
        <a:xfrm>
          <a:off x="14020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136858</xdr:rowOff>
    </xdr:from>
    <xdr:to>
      <xdr:col>64</xdr:col>
      <xdr:colOff>152400</xdr:colOff>
      <xdr:row>60</xdr:row>
      <xdr:rowOff>67008</xdr:rowOff>
    </xdr:to>
    <xdr:sp macro="" textlink="">
      <xdr:nvSpPr>
        <xdr:cNvPr id="334" name="フローチャート: 判断 333"/>
        <xdr:cNvSpPr/>
      </xdr:nvSpPr>
      <xdr:spPr>
        <a:xfrm>
          <a:off x="13462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77185</xdr:rowOff>
    </xdr:from>
    <xdr:ext cx="762000" cy="259045"/>
    <xdr:sp macro="" textlink="">
      <xdr:nvSpPr>
        <xdr:cNvPr id="335" name="テキスト ボックス 334"/>
        <xdr:cNvSpPr txBox="1"/>
      </xdr:nvSpPr>
      <xdr:spPr>
        <a:xfrm>
          <a:off x="13131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107648</xdr:rowOff>
    </xdr:from>
    <xdr:to>
      <xdr:col>81</xdr:col>
      <xdr:colOff>95250</xdr:colOff>
      <xdr:row>62</xdr:row>
      <xdr:rowOff>37798</xdr:rowOff>
    </xdr:to>
    <xdr:sp macro="" textlink="">
      <xdr:nvSpPr>
        <xdr:cNvPr id="341" name="楕円 340"/>
        <xdr:cNvSpPr/>
      </xdr:nvSpPr>
      <xdr:spPr>
        <a:xfrm>
          <a:off x="16967200" y="105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79725</xdr:rowOff>
    </xdr:from>
    <xdr:ext cx="762000" cy="259045"/>
    <xdr:sp macro="" textlink="">
      <xdr:nvSpPr>
        <xdr:cNvPr id="342" name="定員管理の状況該当値テキスト"/>
        <xdr:cNvSpPr txBox="1"/>
      </xdr:nvSpPr>
      <xdr:spPr>
        <a:xfrm>
          <a:off x="17106900" y="1053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108796</xdr:rowOff>
    </xdr:from>
    <xdr:to>
      <xdr:col>77</xdr:col>
      <xdr:colOff>95250</xdr:colOff>
      <xdr:row>62</xdr:row>
      <xdr:rowOff>38946</xdr:rowOff>
    </xdr:to>
    <xdr:sp macro="" textlink="">
      <xdr:nvSpPr>
        <xdr:cNvPr id="343" name="楕円 342"/>
        <xdr:cNvSpPr/>
      </xdr:nvSpPr>
      <xdr:spPr>
        <a:xfrm>
          <a:off x="16129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23723</xdr:rowOff>
    </xdr:from>
    <xdr:ext cx="736600" cy="259045"/>
    <xdr:sp macro="" textlink="">
      <xdr:nvSpPr>
        <xdr:cNvPr id="344" name="テキスト ボックス 343"/>
        <xdr:cNvSpPr txBox="1"/>
      </xdr:nvSpPr>
      <xdr:spPr>
        <a:xfrm>
          <a:off x="15798800" y="1065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93859</xdr:rowOff>
    </xdr:from>
    <xdr:to>
      <xdr:col>73</xdr:col>
      <xdr:colOff>44450</xdr:colOff>
      <xdr:row>62</xdr:row>
      <xdr:rowOff>24009</xdr:rowOff>
    </xdr:to>
    <xdr:sp macro="" textlink="">
      <xdr:nvSpPr>
        <xdr:cNvPr id="345" name="楕円 344"/>
        <xdr:cNvSpPr/>
      </xdr:nvSpPr>
      <xdr:spPr>
        <a:xfrm>
          <a:off x="15240000" y="105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8786</xdr:rowOff>
    </xdr:from>
    <xdr:ext cx="762000" cy="259045"/>
    <xdr:sp macro="" textlink="">
      <xdr:nvSpPr>
        <xdr:cNvPr id="346" name="テキスト ボックス 345"/>
        <xdr:cNvSpPr txBox="1"/>
      </xdr:nvSpPr>
      <xdr:spPr>
        <a:xfrm>
          <a:off x="14909800" y="1063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81220</xdr:rowOff>
    </xdr:from>
    <xdr:to>
      <xdr:col>68</xdr:col>
      <xdr:colOff>203200</xdr:colOff>
      <xdr:row>62</xdr:row>
      <xdr:rowOff>11370</xdr:rowOff>
    </xdr:to>
    <xdr:sp macro="" textlink="">
      <xdr:nvSpPr>
        <xdr:cNvPr id="347" name="楕円 346"/>
        <xdr:cNvSpPr/>
      </xdr:nvSpPr>
      <xdr:spPr>
        <a:xfrm>
          <a:off x="14351000" y="105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167597</xdr:rowOff>
    </xdr:from>
    <xdr:ext cx="762000" cy="259045"/>
    <xdr:sp macro="" textlink="">
      <xdr:nvSpPr>
        <xdr:cNvPr id="348" name="テキスト ボックス 347"/>
        <xdr:cNvSpPr txBox="1"/>
      </xdr:nvSpPr>
      <xdr:spPr>
        <a:xfrm>
          <a:off x="14020800" y="1062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66282</xdr:rowOff>
    </xdr:from>
    <xdr:to>
      <xdr:col>64</xdr:col>
      <xdr:colOff>152400</xdr:colOff>
      <xdr:row>61</xdr:row>
      <xdr:rowOff>167882</xdr:rowOff>
    </xdr:to>
    <xdr:sp macro="" textlink="">
      <xdr:nvSpPr>
        <xdr:cNvPr id="349" name="楕円 348"/>
        <xdr:cNvSpPr/>
      </xdr:nvSpPr>
      <xdr:spPr>
        <a:xfrm>
          <a:off x="13462000" y="105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152659</xdr:rowOff>
    </xdr:from>
    <xdr:ext cx="762000" cy="259045"/>
    <xdr:sp macro="" textlink="">
      <xdr:nvSpPr>
        <xdr:cNvPr id="350" name="テキスト ボックス 349"/>
        <xdr:cNvSpPr txBox="1"/>
      </xdr:nvSpPr>
      <xdr:spPr>
        <a:xfrm>
          <a:off x="13131800" y="1061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率は、前年度同の△２．７％となっている。今後とも、地方債の発行については、世代間の公平性や年度間の財源調整など地方債の機能を踏まえ、将来の財政負担に十分留意しながら、有効かつ適切に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165100</xdr:rowOff>
    </xdr:to>
    <xdr:cxnSp macro="">
      <xdr:nvCxnSpPr>
        <xdr:cNvPr id="374" name="直線コネクタ 373"/>
        <xdr:cNvCxnSpPr/>
      </xdr:nvCxnSpPr>
      <xdr:spPr>
        <a:xfrm flipV="1">
          <a:off x="17018000" y="633349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5"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6" name="直線コネクタ 375"/>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77"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78" name="直線コネクタ 377"/>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27940</xdr:rowOff>
    </xdr:to>
    <xdr:cxnSp macro="">
      <xdr:nvCxnSpPr>
        <xdr:cNvPr id="379" name="直線コネクタ 378"/>
        <xdr:cNvCxnSpPr/>
      </xdr:nvCxnSpPr>
      <xdr:spPr>
        <a:xfrm>
          <a:off x="16179800" y="70573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44467</xdr:rowOff>
    </xdr:from>
    <xdr:ext cx="762000" cy="259045"/>
    <xdr:sp macro="" textlink="">
      <xdr:nvSpPr>
        <xdr:cNvPr id="380" name="公債費負担の状況平均値テキスト"/>
        <xdr:cNvSpPr txBox="1"/>
      </xdr:nvSpPr>
      <xdr:spPr>
        <a:xfrm>
          <a:off x="17106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81" name="フローチャート: 判断 380"/>
        <xdr:cNvSpPr/>
      </xdr:nvSpPr>
      <xdr:spPr>
        <a:xfrm>
          <a:off x="16967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100330</xdr:rowOff>
    </xdr:to>
    <xdr:cxnSp macro="">
      <xdr:nvCxnSpPr>
        <xdr:cNvPr id="382" name="直線コネクタ 381"/>
        <xdr:cNvCxnSpPr/>
      </xdr:nvCxnSpPr>
      <xdr:spPr>
        <a:xfrm flipV="1">
          <a:off x="15290800" y="70573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3" name="フローチャート: 判断 382"/>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4" name="テキスト ボックス 383"/>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42</xdr:row>
      <xdr:rowOff>49530</xdr:rowOff>
    </xdr:to>
    <xdr:cxnSp macro="">
      <xdr:nvCxnSpPr>
        <xdr:cNvPr id="385" name="直線コネクタ 384"/>
        <xdr:cNvCxnSpPr/>
      </xdr:nvCxnSpPr>
      <xdr:spPr>
        <a:xfrm flipV="1">
          <a:off x="14401800" y="71297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6" name="フローチャート: 判断 385"/>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87" name="テキスト ボックス 386"/>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49530</xdr:rowOff>
    </xdr:from>
    <xdr:to>
      <xdr:col>68</xdr:col>
      <xdr:colOff>152400</xdr:colOff>
      <xdr:row>43</xdr:row>
      <xdr:rowOff>95250</xdr:rowOff>
    </xdr:to>
    <xdr:cxnSp macro="">
      <xdr:nvCxnSpPr>
        <xdr:cNvPr id="388" name="直線コネクタ 387"/>
        <xdr:cNvCxnSpPr/>
      </xdr:nvCxnSpPr>
      <xdr:spPr>
        <a:xfrm flipV="1">
          <a:off x="13512800" y="725043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89" name="フローチャート: 判断 388"/>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390" name="テキスト ボックス 389"/>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1" name="フローチャート: 判断 390"/>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2" name="テキスト ボックス 391"/>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98" name="楕円 397"/>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120667</xdr:rowOff>
    </xdr:from>
    <xdr:ext cx="762000" cy="259045"/>
    <xdr:sp macro="" textlink="">
      <xdr:nvSpPr>
        <xdr:cNvPr id="399" name="公債費負担の状況該当値テキスト"/>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400" name="楕円 399"/>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401" name="テキスト ボックス 400"/>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2" name="楕円 401"/>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3" name="テキスト ボックス 402"/>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170180</xdr:rowOff>
    </xdr:from>
    <xdr:to>
      <xdr:col>68</xdr:col>
      <xdr:colOff>203200</xdr:colOff>
      <xdr:row>42</xdr:row>
      <xdr:rowOff>100330</xdr:rowOff>
    </xdr:to>
    <xdr:sp macro="" textlink="">
      <xdr:nvSpPr>
        <xdr:cNvPr id="404" name="楕円 403"/>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405" name="テキスト ボックス 404"/>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6" name="楕円 405"/>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07" name="テキスト ボックス 406"/>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区債の現在高や退職手当の負担見込額など将来の負担額に対し、基金残高や地方交付税において基準財政需要額に算入される減税補てん債等の現在高など、充当可能な財源の合計が上回ったため、将来負担比率は、比率なしとなってい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8" name="直線コネクタ 427"/>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9"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1"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3"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4" name="フローチャート: 判断 433"/>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5" name="フローチャート: 判断 434"/>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6" name="テキスト ボックス 435"/>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7" name="フローチャート: 判断 436"/>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8" name="テキスト ボックス 437"/>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9" name="フローチャート: 判断 438"/>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0" name="テキスト ボックス 439"/>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1" name="フローチャート: 判断 440"/>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2" name="テキスト ボックス 441"/>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203,709
189,813
10.11
125,054,197
114,411,332
10,346,847
58,760,773
12,189,547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人件費に係る経常収支比率は、前年度と比較し１．５ポイント低下しているが、２３区の平均値との比較では４．４ポイント上回っている。今後も職員の定員適正化を図るなど、人件費の抑制に努めていく。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38100</xdr:rowOff>
    </xdr:from>
    <xdr:to>
      <xdr:col>24</xdr:col>
      <xdr:colOff>25400</xdr:colOff>
      <xdr:row>41</xdr:row>
      <xdr:rowOff>44450</xdr:rowOff>
    </xdr:to>
    <xdr:cxnSp macro="">
      <xdr:nvCxnSpPr>
        <xdr:cNvPr id="61" name="直線コネクタ 60"/>
        <xdr:cNvCxnSpPr/>
      </xdr:nvCxnSpPr>
      <xdr:spPr>
        <a:xfrm flipV="1">
          <a:off x="4826000" y="5867400"/>
          <a:ext cx="0" cy="120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124477</xdr:rowOff>
    </xdr:from>
    <xdr:ext cx="762000" cy="259045"/>
    <xdr:sp macro="" textlink="">
      <xdr:nvSpPr>
        <xdr:cNvPr id="64" name="人件費最大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38100</xdr:rowOff>
    </xdr:from>
    <xdr:to>
      <xdr:col>24</xdr:col>
      <xdr:colOff>114300</xdr:colOff>
      <xdr:row>34</xdr:row>
      <xdr:rowOff>38100</xdr:rowOff>
    </xdr:to>
    <xdr:cxnSp macro="">
      <xdr:nvCxnSpPr>
        <xdr:cNvPr id="65" name="直線コネクタ 64"/>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44450</xdr:rowOff>
    </xdr:from>
    <xdr:to>
      <xdr:col>24</xdr:col>
      <xdr:colOff>25400</xdr:colOff>
      <xdr:row>42</xdr:row>
      <xdr:rowOff>63500</xdr:rowOff>
    </xdr:to>
    <xdr:cxnSp macro="">
      <xdr:nvCxnSpPr>
        <xdr:cNvPr id="66" name="直線コネクタ 65"/>
        <xdr:cNvCxnSpPr/>
      </xdr:nvCxnSpPr>
      <xdr:spPr>
        <a:xfrm flipV="1">
          <a:off x="3987800" y="70739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137177</xdr:rowOff>
    </xdr:from>
    <xdr:ext cx="762000" cy="259045"/>
    <xdr:sp macro="" textlink="">
      <xdr:nvSpPr>
        <xdr:cNvPr id="67" name="人件費平均値テキスト"/>
        <xdr:cNvSpPr txBox="1"/>
      </xdr:nvSpPr>
      <xdr:spPr>
        <a:xfrm>
          <a:off x="4914900" y="6309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120650</xdr:rowOff>
    </xdr:from>
    <xdr:to>
      <xdr:col>24</xdr:col>
      <xdr:colOff>76200</xdr:colOff>
      <xdr:row>38</xdr:row>
      <xdr:rowOff>50800</xdr:rowOff>
    </xdr:to>
    <xdr:sp macro="" textlink="">
      <xdr:nvSpPr>
        <xdr:cNvPr id="68" name="フローチャート: 判断 67"/>
        <xdr:cNvSpPr/>
      </xdr:nvSpPr>
      <xdr:spPr>
        <a:xfrm>
          <a:off x="47752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152400</xdr:rowOff>
    </xdr:from>
    <xdr:to>
      <xdr:col>19</xdr:col>
      <xdr:colOff>187325</xdr:colOff>
      <xdr:row>42</xdr:row>
      <xdr:rowOff>63500</xdr:rowOff>
    </xdr:to>
    <xdr:cxnSp macro="">
      <xdr:nvCxnSpPr>
        <xdr:cNvPr id="69" name="直線コネクタ 68"/>
        <xdr:cNvCxnSpPr/>
      </xdr:nvCxnSpPr>
      <xdr:spPr>
        <a:xfrm>
          <a:off x="3098800" y="70104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139700</xdr:rowOff>
    </xdr:from>
    <xdr:to>
      <xdr:col>20</xdr:col>
      <xdr:colOff>38100</xdr:colOff>
      <xdr:row>39</xdr:row>
      <xdr:rowOff>69850</xdr:rowOff>
    </xdr:to>
    <xdr:sp macro="" textlink="">
      <xdr:nvSpPr>
        <xdr:cNvPr id="70" name="フローチャート: 判断 69"/>
        <xdr:cNvSpPr/>
      </xdr:nvSpPr>
      <xdr:spPr>
        <a:xfrm>
          <a:off x="3937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80027</xdr:rowOff>
    </xdr:from>
    <xdr:ext cx="736600" cy="259045"/>
    <xdr:sp macro="" textlink="">
      <xdr:nvSpPr>
        <xdr:cNvPr id="71" name="テキスト ボックス 70"/>
        <xdr:cNvSpPr txBox="1"/>
      </xdr:nvSpPr>
      <xdr:spPr>
        <a:xfrm>
          <a:off x="3606800" y="642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101600</xdr:rowOff>
    </xdr:from>
    <xdr:to>
      <xdr:col>15</xdr:col>
      <xdr:colOff>98425</xdr:colOff>
      <xdr:row>40</xdr:row>
      <xdr:rowOff>152400</xdr:rowOff>
    </xdr:to>
    <xdr:cxnSp macro="">
      <xdr:nvCxnSpPr>
        <xdr:cNvPr id="72" name="直線コネクタ 71"/>
        <xdr:cNvCxnSpPr/>
      </xdr:nvCxnSpPr>
      <xdr:spPr>
        <a:xfrm>
          <a:off x="2209800" y="6959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146050</xdr:rowOff>
    </xdr:from>
    <xdr:to>
      <xdr:col>15</xdr:col>
      <xdr:colOff>149225</xdr:colOff>
      <xdr:row>38</xdr:row>
      <xdr:rowOff>76200</xdr:rowOff>
    </xdr:to>
    <xdr:sp macro="" textlink="">
      <xdr:nvSpPr>
        <xdr:cNvPr id="73" name="フローチャート: 判断 72"/>
        <xdr:cNvSpPr/>
      </xdr:nvSpPr>
      <xdr:spPr>
        <a:xfrm>
          <a:off x="3048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74" name="テキスト ボックス 73"/>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101600</xdr:rowOff>
    </xdr:from>
    <xdr:to>
      <xdr:col>11</xdr:col>
      <xdr:colOff>9525</xdr:colOff>
      <xdr:row>40</xdr:row>
      <xdr:rowOff>127000</xdr:rowOff>
    </xdr:to>
    <xdr:cxnSp macro="">
      <xdr:nvCxnSpPr>
        <xdr:cNvPr id="75" name="直線コネクタ 74"/>
        <xdr:cNvCxnSpPr/>
      </xdr:nvCxnSpPr>
      <xdr:spPr>
        <a:xfrm flipV="1">
          <a:off x="1320800" y="6959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50800</xdr:rowOff>
    </xdr:from>
    <xdr:to>
      <xdr:col>11</xdr:col>
      <xdr:colOff>60325</xdr:colOff>
      <xdr:row>38</xdr:row>
      <xdr:rowOff>152400</xdr:rowOff>
    </xdr:to>
    <xdr:sp macro="" textlink="">
      <xdr:nvSpPr>
        <xdr:cNvPr id="76" name="フローチャート: 判断 75"/>
        <xdr:cNvSpPr/>
      </xdr:nvSpPr>
      <xdr:spPr>
        <a:xfrm>
          <a:off x="2159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152400</xdr:rowOff>
    </xdr:from>
    <xdr:to>
      <xdr:col>6</xdr:col>
      <xdr:colOff>171450</xdr:colOff>
      <xdr:row>39</xdr:row>
      <xdr:rowOff>82550</xdr:rowOff>
    </xdr:to>
    <xdr:sp macro="" textlink="">
      <xdr:nvSpPr>
        <xdr:cNvPr id="78" name="フローチャート: 判断 77"/>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79" name="テキスト ボックス 78"/>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165100</xdr:rowOff>
    </xdr:from>
    <xdr:to>
      <xdr:col>24</xdr:col>
      <xdr:colOff>76200</xdr:colOff>
      <xdr:row>41</xdr:row>
      <xdr:rowOff>95250</xdr:rowOff>
    </xdr:to>
    <xdr:sp macro="" textlink="">
      <xdr:nvSpPr>
        <xdr:cNvPr id="85" name="楕円 84"/>
        <xdr:cNvSpPr/>
      </xdr:nvSpPr>
      <xdr:spPr>
        <a:xfrm>
          <a:off x="47752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73677</xdr:rowOff>
    </xdr:from>
    <xdr:ext cx="762000" cy="259045"/>
    <xdr:sp macro="" textlink="">
      <xdr:nvSpPr>
        <xdr:cNvPr id="86" name="人件費該当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42</xdr:row>
      <xdr:rowOff>12700</xdr:rowOff>
    </xdr:from>
    <xdr:to>
      <xdr:col>20</xdr:col>
      <xdr:colOff>38100</xdr:colOff>
      <xdr:row>42</xdr:row>
      <xdr:rowOff>114300</xdr:rowOff>
    </xdr:to>
    <xdr:sp macro="" textlink="">
      <xdr:nvSpPr>
        <xdr:cNvPr id="87" name="楕円 86"/>
        <xdr:cNvSpPr/>
      </xdr:nvSpPr>
      <xdr:spPr>
        <a:xfrm>
          <a:off x="3937000" y="721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99077</xdr:rowOff>
    </xdr:from>
    <xdr:ext cx="736600" cy="259045"/>
    <xdr:sp macro="" textlink="">
      <xdr:nvSpPr>
        <xdr:cNvPr id="88" name="テキスト ボックス 87"/>
        <xdr:cNvSpPr txBox="1"/>
      </xdr:nvSpPr>
      <xdr:spPr>
        <a:xfrm>
          <a:off x="3606800" y="729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101600</xdr:rowOff>
    </xdr:from>
    <xdr:to>
      <xdr:col>15</xdr:col>
      <xdr:colOff>149225</xdr:colOff>
      <xdr:row>41</xdr:row>
      <xdr:rowOff>31750</xdr:rowOff>
    </xdr:to>
    <xdr:sp macro="" textlink="">
      <xdr:nvSpPr>
        <xdr:cNvPr id="89" name="楕円 88"/>
        <xdr:cNvSpPr/>
      </xdr:nvSpPr>
      <xdr:spPr>
        <a:xfrm>
          <a:off x="30480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16527</xdr:rowOff>
    </xdr:from>
    <xdr:ext cx="762000" cy="259045"/>
    <xdr:sp macro="" textlink="">
      <xdr:nvSpPr>
        <xdr:cNvPr id="90" name="テキスト ボックス 89"/>
        <xdr:cNvSpPr txBox="1"/>
      </xdr:nvSpPr>
      <xdr:spPr>
        <a:xfrm>
          <a:off x="27178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50800</xdr:rowOff>
    </xdr:from>
    <xdr:to>
      <xdr:col>11</xdr:col>
      <xdr:colOff>60325</xdr:colOff>
      <xdr:row>40</xdr:row>
      <xdr:rowOff>152400</xdr:rowOff>
    </xdr:to>
    <xdr:sp macro="" textlink="">
      <xdr:nvSpPr>
        <xdr:cNvPr id="91" name="楕円 90"/>
        <xdr:cNvSpPr/>
      </xdr:nvSpPr>
      <xdr:spPr>
        <a:xfrm>
          <a:off x="21590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137177</xdr:rowOff>
    </xdr:from>
    <xdr:ext cx="762000" cy="259045"/>
    <xdr:sp macro="" textlink="">
      <xdr:nvSpPr>
        <xdr:cNvPr id="92" name="テキスト ボックス 91"/>
        <xdr:cNvSpPr txBox="1"/>
      </xdr:nvSpPr>
      <xdr:spPr>
        <a:xfrm>
          <a:off x="18288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76200</xdr:rowOff>
    </xdr:from>
    <xdr:to>
      <xdr:col>6</xdr:col>
      <xdr:colOff>171450</xdr:colOff>
      <xdr:row>41</xdr:row>
      <xdr:rowOff>6350</xdr:rowOff>
    </xdr:to>
    <xdr:sp macro="" textlink="">
      <xdr:nvSpPr>
        <xdr:cNvPr id="93" name="楕円 92"/>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162577</xdr:rowOff>
    </xdr:from>
    <xdr:ext cx="762000" cy="259045"/>
    <xdr:sp macro="" textlink="">
      <xdr:nvSpPr>
        <xdr:cNvPr id="94" name="テキスト ボックス 93"/>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物件費に係る経常収支比率は、前年度と比較し１．６ポイント低下しており、２３区の平均値との比較では１．６ポイント下回っている。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これは、小中学校</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教育の推進に係る経費が増になったことなどによるものである。なお、施設などの維持管理経費や、消耗品、印刷製本費などの管理的経費については、これまでも縮減に努めてきたが、今後</a:t>
          </a:r>
          <a:r>
            <a:rPr kumimoji="1" lang="ja-JP" altLang="en-US" sz="1300">
              <a:latin typeface="ＭＳ Ｐゴシック" panose="020B0600070205080204" pitchFamily="50" charset="-128"/>
              <a:ea typeface="ＭＳ Ｐゴシック" panose="020B0600070205080204" pitchFamily="50" charset="-128"/>
            </a:rPr>
            <a:t>も引き続き見直しを行っていく。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20</xdr:row>
      <xdr:rowOff>154214</xdr:rowOff>
    </xdr:to>
    <xdr:cxnSp macro="">
      <xdr:nvCxnSpPr>
        <xdr:cNvPr id="124" name="直線コネクタ 123"/>
        <xdr:cNvCxnSpPr/>
      </xdr:nvCxnSpPr>
      <xdr:spPr>
        <a:xfrm flipV="1">
          <a:off x="16510000" y="2222500"/>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135164</xdr:rowOff>
    </xdr:from>
    <xdr:to>
      <xdr:col>82</xdr:col>
      <xdr:colOff>107950</xdr:colOff>
      <xdr:row>14</xdr:row>
      <xdr:rowOff>137886</xdr:rowOff>
    </xdr:to>
    <xdr:cxnSp macro="">
      <xdr:nvCxnSpPr>
        <xdr:cNvPr id="129" name="直線コネクタ 128"/>
        <xdr:cNvCxnSpPr/>
      </xdr:nvCxnSpPr>
      <xdr:spPr>
        <a:xfrm flipV="1">
          <a:off x="15671800" y="2364014"/>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59163</xdr:rowOff>
    </xdr:from>
    <xdr:ext cx="762000" cy="259045"/>
    <xdr:sp macro="" textlink="">
      <xdr:nvSpPr>
        <xdr:cNvPr id="130" name="物件費平均値テキスト"/>
        <xdr:cNvSpPr txBox="1"/>
      </xdr:nvSpPr>
      <xdr:spPr>
        <a:xfrm>
          <a:off x="16598900" y="2459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31" name="フローチャート: 判断 130"/>
        <xdr:cNvSpPr/>
      </xdr:nvSpPr>
      <xdr:spPr>
        <a:xfrm>
          <a:off x="164592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80736</xdr:rowOff>
    </xdr:from>
    <xdr:to>
      <xdr:col>78</xdr:col>
      <xdr:colOff>69850</xdr:colOff>
      <xdr:row>14</xdr:row>
      <xdr:rowOff>137886</xdr:rowOff>
    </xdr:to>
    <xdr:cxnSp macro="">
      <xdr:nvCxnSpPr>
        <xdr:cNvPr id="132" name="直線コネクタ 131"/>
        <xdr:cNvCxnSpPr/>
      </xdr:nvCxnSpPr>
      <xdr:spPr>
        <a:xfrm>
          <a:off x="14782800" y="23095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141514</xdr:rowOff>
    </xdr:from>
    <xdr:to>
      <xdr:col>78</xdr:col>
      <xdr:colOff>120650</xdr:colOff>
      <xdr:row>15</xdr:row>
      <xdr:rowOff>71664</xdr:rowOff>
    </xdr:to>
    <xdr:sp macro="" textlink="">
      <xdr:nvSpPr>
        <xdr:cNvPr id="133" name="フローチャート: 判断 132"/>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56441</xdr:rowOff>
    </xdr:from>
    <xdr:ext cx="736600" cy="259045"/>
    <xdr:sp macro="" textlink="">
      <xdr:nvSpPr>
        <xdr:cNvPr id="134" name="テキスト ボックス 133"/>
        <xdr:cNvSpPr txBox="1"/>
      </xdr:nvSpPr>
      <xdr:spPr>
        <a:xfrm>
          <a:off x="15290800" y="2628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48079</xdr:rowOff>
    </xdr:from>
    <xdr:to>
      <xdr:col>73</xdr:col>
      <xdr:colOff>180975</xdr:colOff>
      <xdr:row>13</xdr:row>
      <xdr:rowOff>80736</xdr:rowOff>
    </xdr:to>
    <xdr:cxnSp macro="">
      <xdr:nvCxnSpPr>
        <xdr:cNvPr id="135" name="直線コネクタ 134"/>
        <xdr:cNvCxnSpPr/>
      </xdr:nvCxnSpPr>
      <xdr:spPr>
        <a:xfrm>
          <a:off x="13893800" y="2276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65314</xdr:rowOff>
    </xdr:from>
    <xdr:to>
      <xdr:col>74</xdr:col>
      <xdr:colOff>31750</xdr:colOff>
      <xdr:row>14</xdr:row>
      <xdr:rowOff>166914</xdr:rowOff>
    </xdr:to>
    <xdr:sp macro="" textlink="">
      <xdr:nvSpPr>
        <xdr:cNvPr id="136" name="フローチャート: 判断 135"/>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151691</xdr:rowOff>
    </xdr:from>
    <xdr:ext cx="762000" cy="259045"/>
    <xdr:sp macro="" textlink="">
      <xdr:nvSpPr>
        <xdr:cNvPr id="137" name="テキスト ボックス 136"/>
        <xdr:cNvSpPr txBox="1"/>
      </xdr:nvSpPr>
      <xdr:spPr>
        <a:xfrm>
          <a:off x="14401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143329</xdr:rowOff>
    </xdr:from>
    <xdr:to>
      <xdr:col>69</xdr:col>
      <xdr:colOff>92075</xdr:colOff>
      <xdr:row>13</xdr:row>
      <xdr:rowOff>48079</xdr:rowOff>
    </xdr:to>
    <xdr:cxnSp macro="">
      <xdr:nvCxnSpPr>
        <xdr:cNvPr id="138" name="直線コネクタ 137"/>
        <xdr:cNvCxnSpPr/>
      </xdr:nvCxnSpPr>
      <xdr:spPr>
        <a:xfrm>
          <a:off x="13004800" y="22007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127907</xdr:rowOff>
    </xdr:from>
    <xdr:to>
      <xdr:col>69</xdr:col>
      <xdr:colOff>142875</xdr:colOff>
      <xdr:row>14</xdr:row>
      <xdr:rowOff>58057</xdr:rowOff>
    </xdr:to>
    <xdr:sp macro="" textlink="">
      <xdr:nvSpPr>
        <xdr:cNvPr id="139" name="フローチャート: 判断 138"/>
        <xdr:cNvSpPr/>
      </xdr:nvSpPr>
      <xdr:spPr>
        <a:xfrm>
          <a:off x="13843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42834</xdr:rowOff>
    </xdr:from>
    <xdr:ext cx="762000" cy="259045"/>
    <xdr:sp macro="" textlink="">
      <xdr:nvSpPr>
        <xdr:cNvPr id="140" name="テキスト ボックス 139"/>
        <xdr:cNvSpPr txBox="1"/>
      </xdr:nvSpPr>
      <xdr:spPr>
        <a:xfrm>
          <a:off x="13512800" y="244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41" name="フローチャート: 判断 140"/>
        <xdr:cNvSpPr/>
      </xdr:nvSpPr>
      <xdr:spPr>
        <a:xfrm>
          <a:off x="12954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170741</xdr:rowOff>
    </xdr:from>
    <xdr:ext cx="762000" cy="259045"/>
    <xdr:sp macro="" textlink="">
      <xdr:nvSpPr>
        <xdr:cNvPr id="142" name="テキスト ボックス 141"/>
        <xdr:cNvSpPr txBox="1"/>
      </xdr:nvSpPr>
      <xdr:spPr>
        <a:xfrm>
          <a:off x="12623800" y="239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84364</xdr:rowOff>
    </xdr:from>
    <xdr:to>
      <xdr:col>82</xdr:col>
      <xdr:colOff>158750</xdr:colOff>
      <xdr:row>14</xdr:row>
      <xdr:rowOff>14514</xdr:rowOff>
    </xdr:to>
    <xdr:sp macro="" textlink="">
      <xdr:nvSpPr>
        <xdr:cNvPr id="148" name="楕円 147"/>
        <xdr:cNvSpPr/>
      </xdr:nvSpPr>
      <xdr:spPr>
        <a:xfrm>
          <a:off x="164592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100891</xdr:rowOff>
    </xdr:from>
    <xdr:ext cx="762000" cy="259045"/>
    <xdr:sp macro="" textlink="">
      <xdr:nvSpPr>
        <xdr:cNvPr id="149" name="物件費該当値テキスト"/>
        <xdr:cNvSpPr txBox="1"/>
      </xdr:nvSpPr>
      <xdr:spPr>
        <a:xfrm>
          <a:off x="165989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87086</xdr:rowOff>
    </xdr:from>
    <xdr:to>
      <xdr:col>78</xdr:col>
      <xdr:colOff>120650</xdr:colOff>
      <xdr:row>15</xdr:row>
      <xdr:rowOff>17236</xdr:rowOff>
    </xdr:to>
    <xdr:sp macro="" textlink="">
      <xdr:nvSpPr>
        <xdr:cNvPr id="150" name="楕円 149"/>
        <xdr:cNvSpPr/>
      </xdr:nvSpPr>
      <xdr:spPr>
        <a:xfrm>
          <a:off x="15621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27413</xdr:rowOff>
    </xdr:from>
    <xdr:ext cx="736600" cy="259045"/>
    <xdr:sp macro="" textlink="">
      <xdr:nvSpPr>
        <xdr:cNvPr id="151" name="テキスト ボックス 150"/>
        <xdr:cNvSpPr txBox="1"/>
      </xdr:nvSpPr>
      <xdr:spPr>
        <a:xfrm>
          <a:off x="15290800" y="225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29936</xdr:rowOff>
    </xdr:from>
    <xdr:to>
      <xdr:col>74</xdr:col>
      <xdr:colOff>31750</xdr:colOff>
      <xdr:row>13</xdr:row>
      <xdr:rowOff>131536</xdr:rowOff>
    </xdr:to>
    <xdr:sp macro="" textlink="">
      <xdr:nvSpPr>
        <xdr:cNvPr id="152" name="楕円 151"/>
        <xdr:cNvSpPr/>
      </xdr:nvSpPr>
      <xdr:spPr>
        <a:xfrm>
          <a:off x="14732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141713</xdr:rowOff>
    </xdr:from>
    <xdr:ext cx="762000" cy="259045"/>
    <xdr:sp macro="" textlink="">
      <xdr:nvSpPr>
        <xdr:cNvPr id="153" name="テキスト ボックス 152"/>
        <xdr:cNvSpPr txBox="1"/>
      </xdr:nvSpPr>
      <xdr:spPr>
        <a:xfrm>
          <a:off x="14401800" y="2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168729</xdr:rowOff>
    </xdr:from>
    <xdr:to>
      <xdr:col>69</xdr:col>
      <xdr:colOff>142875</xdr:colOff>
      <xdr:row>13</xdr:row>
      <xdr:rowOff>98879</xdr:rowOff>
    </xdr:to>
    <xdr:sp macro="" textlink="">
      <xdr:nvSpPr>
        <xdr:cNvPr id="154" name="楕円 153"/>
        <xdr:cNvSpPr/>
      </xdr:nvSpPr>
      <xdr:spPr>
        <a:xfrm>
          <a:off x="13843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109056</xdr:rowOff>
    </xdr:from>
    <xdr:ext cx="762000" cy="259045"/>
    <xdr:sp macro="" textlink="">
      <xdr:nvSpPr>
        <xdr:cNvPr id="155" name="テキスト ボックス 154"/>
        <xdr:cNvSpPr txBox="1"/>
      </xdr:nvSpPr>
      <xdr:spPr>
        <a:xfrm>
          <a:off x="13512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92529</xdr:rowOff>
    </xdr:from>
    <xdr:to>
      <xdr:col>65</xdr:col>
      <xdr:colOff>53975</xdr:colOff>
      <xdr:row>13</xdr:row>
      <xdr:rowOff>22679</xdr:rowOff>
    </xdr:to>
    <xdr:sp macro="" textlink="">
      <xdr:nvSpPr>
        <xdr:cNvPr id="156" name="楕円 155"/>
        <xdr:cNvSpPr/>
      </xdr:nvSpPr>
      <xdr:spPr>
        <a:xfrm>
          <a:off x="12954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32856</xdr:rowOff>
    </xdr:from>
    <xdr:ext cx="762000" cy="259045"/>
    <xdr:sp macro="" textlink="">
      <xdr:nvSpPr>
        <xdr:cNvPr id="157" name="テキスト ボックス 156"/>
        <xdr:cNvSpPr txBox="1"/>
      </xdr:nvSpPr>
      <xdr:spPr>
        <a:xfrm>
          <a:off x="12623800" y="191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扶助費に係る経常収支比率は、前年度と比較し１．２ポイント低下しているが、２３区の平均値との比較では０．１ポイント上回っている。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保育委託</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や障害福祉サービスの増加などにより、扶助費はこの１０年間で増加傾向にある。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5" name="直線コネクタ 184"/>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6"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7" name="直線コネクタ 186"/>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8"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9" name="直線コネクタ 188"/>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54610</xdr:rowOff>
    </xdr:from>
    <xdr:to>
      <xdr:col>24</xdr:col>
      <xdr:colOff>25400</xdr:colOff>
      <xdr:row>59</xdr:row>
      <xdr:rowOff>146050</xdr:rowOff>
    </xdr:to>
    <xdr:cxnSp macro="">
      <xdr:nvCxnSpPr>
        <xdr:cNvPr id="190" name="直線コネクタ 189"/>
        <xdr:cNvCxnSpPr/>
      </xdr:nvCxnSpPr>
      <xdr:spPr>
        <a:xfrm flipV="1">
          <a:off x="3987800" y="101701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12717</xdr:rowOff>
    </xdr:from>
    <xdr:ext cx="762000" cy="259045"/>
    <xdr:sp macro="" textlink="">
      <xdr:nvSpPr>
        <xdr:cNvPr id="191" name="扶助費平均値テキスト"/>
        <xdr:cNvSpPr txBox="1"/>
      </xdr:nvSpPr>
      <xdr:spPr>
        <a:xfrm>
          <a:off x="4914900" y="995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192" name="フローチャート: 判断 191"/>
        <xdr:cNvSpPr/>
      </xdr:nvSpPr>
      <xdr:spPr>
        <a:xfrm>
          <a:off x="4775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85090</xdr:rowOff>
    </xdr:from>
    <xdr:to>
      <xdr:col>19</xdr:col>
      <xdr:colOff>187325</xdr:colOff>
      <xdr:row>59</xdr:row>
      <xdr:rowOff>146050</xdr:rowOff>
    </xdr:to>
    <xdr:cxnSp macro="">
      <xdr:nvCxnSpPr>
        <xdr:cNvPr id="193" name="直線コネクタ 192"/>
        <xdr:cNvCxnSpPr/>
      </xdr:nvCxnSpPr>
      <xdr:spPr>
        <a:xfrm>
          <a:off x="3098800" y="10200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41910</xdr:rowOff>
    </xdr:from>
    <xdr:to>
      <xdr:col>20</xdr:col>
      <xdr:colOff>38100</xdr:colOff>
      <xdr:row>59</xdr:row>
      <xdr:rowOff>143510</xdr:rowOff>
    </xdr:to>
    <xdr:sp macro="" textlink="">
      <xdr:nvSpPr>
        <xdr:cNvPr id="194" name="フローチャート: 判断 193"/>
        <xdr:cNvSpPr/>
      </xdr:nvSpPr>
      <xdr:spPr>
        <a:xfrm>
          <a:off x="3937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153687</xdr:rowOff>
    </xdr:from>
    <xdr:ext cx="736600" cy="259045"/>
    <xdr:sp macro="" textlink="">
      <xdr:nvSpPr>
        <xdr:cNvPr id="195" name="テキスト ボックス 194"/>
        <xdr:cNvSpPr txBox="1"/>
      </xdr:nvSpPr>
      <xdr:spPr>
        <a:xfrm>
          <a:off x="3606800" y="992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85090</xdr:rowOff>
    </xdr:from>
    <xdr:to>
      <xdr:col>15</xdr:col>
      <xdr:colOff>98425</xdr:colOff>
      <xdr:row>59</xdr:row>
      <xdr:rowOff>85090</xdr:rowOff>
    </xdr:to>
    <xdr:cxnSp macro="">
      <xdr:nvCxnSpPr>
        <xdr:cNvPr id="196" name="直線コネクタ 195"/>
        <xdr:cNvCxnSpPr/>
      </xdr:nvCxnSpPr>
      <xdr:spPr>
        <a:xfrm>
          <a:off x="2209800" y="1020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xdr:rowOff>
    </xdr:from>
    <xdr:to>
      <xdr:col>15</xdr:col>
      <xdr:colOff>149225</xdr:colOff>
      <xdr:row>59</xdr:row>
      <xdr:rowOff>113030</xdr:rowOff>
    </xdr:to>
    <xdr:sp macro="" textlink="">
      <xdr:nvSpPr>
        <xdr:cNvPr id="197" name="フローチャート: 判断 196"/>
        <xdr:cNvSpPr/>
      </xdr:nvSpPr>
      <xdr:spPr>
        <a:xfrm>
          <a:off x="3048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123207</xdr:rowOff>
    </xdr:from>
    <xdr:ext cx="762000" cy="259045"/>
    <xdr:sp macro="" textlink="">
      <xdr:nvSpPr>
        <xdr:cNvPr id="198" name="テキスト ボックス 197"/>
        <xdr:cNvSpPr txBox="1"/>
      </xdr:nvSpPr>
      <xdr:spPr>
        <a:xfrm>
          <a:off x="2717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24130</xdr:rowOff>
    </xdr:from>
    <xdr:to>
      <xdr:col>11</xdr:col>
      <xdr:colOff>9525</xdr:colOff>
      <xdr:row>59</xdr:row>
      <xdr:rowOff>85090</xdr:rowOff>
    </xdr:to>
    <xdr:cxnSp macro="">
      <xdr:nvCxnSpPr>
        <xdr:cNvPr id="199" name="直線コネクタ 198"/>
        <xdr:cNvCxnSpPr/>
      </xdr:nvCxnSpPr>
      <xdr:spPr>
        <a:xfrm>
          <a:off x="1320800" y="10139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26670</xdr:rowOff>
    </xdr:from>
    <xdr:to>
      <xdr:col>11</xdr:col>
      <xdr:colOff>60325</xdr:colOff>
      <xdr:row>59</xdr:row>
      <xdr:rowOff>128270</xdr:rowOff>
    </xdr:to>
    <xdr:sp macro="" textlink="">
      <xdr:nvSpPr>
        <xdr:cNvPr id="200" name="フローチャート: 判断 199"/>
        <xdr:cNvSpPr/>
      </xdr:nvSpPr>
      <xdr:spPr>
        <a:xfrm>
          <a:off x="2159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138447</xdr:rowOff>
    </xdr:from>
    <xdr:ext cx="762000" cy="259045"/>
    <xdr:sp macro="" textlink="">
      <xdr:nvSpPr>
        <xdr:cNvPr id="201" name="テキスト ボックス 200"/>
        <xdr:cNvSpPr txBox="1"/>
      </xdr:nvSpPr>
      <xdr:spPr>
        <a:xfrm>
          <a:off x="18288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2" name="フローチャート: 判断 201"/>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03" name="テキスト ボックス 202"/>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3810</xdr:rowOff>
    </xdr:from>
    <xdr:to>
      <xdr:col>24</xdr:col>
      <xdr:colOff>76200</xdr:colOff>
      <xdr:row>59</xdr:row>
      <xdr:rowOff>105410</xdr:rowOff>
    </xdr:to>
    <xdr:sp macro="" textlink="">
      <xdr:nvSpPr>
        <xdr:cNvPr id="209" name="楕円 208"/>
        <xdr:cNvSpPr/>
      </xdr:nvSpPr>
      <xdr:spPr>
        <a:xfrm>
          <a:off x="47752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147337</xdr:rowOff>
    </xdr:from>
    <xdr:ext cx="762000" cy="259045"/>
    <xdr:sp macro="" textlink="">
      <xdr:nvSpPr>
        <xdr:cNvPr id="210" name="扶助費該当値テキスト"/>
        <xdr:cNvSpPr txBox="1"/>
      </xdr:nvSpPr>
      <xdr:spPr>
        <a:xfrm>
          <a:off x="49149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95250</xdr:rowOff>
    </xdr:from>
    <xdr:to>
      <xdr:col>20</xdr:col>
      <xdr:colOff>38100</xdr:colOff>
      <xdr:row>60</xdr:row>
      <xdr:rowOff>25400</xdr:rowOff>
    </xdr:to>
    <xdr:sp macro="" textlink="">
      <xdr:nvSpPr>
        <xdr:cNvPr id="211" name="楕円 210"/>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10177</xdr:rowOff>
    </xdr:from>
    <xdr:ext cx="736600" cy="259045"/>
    <xdr:sp macro="" textlink="">
      <xdr:nvSpPr>
        <xdr:cNvPr id="212" name="テキスト ボックス 211"/>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34290</xdr:rowOff>
    </xdr:from>
    <xdr:to>
      <xdr:col>15</xdr:col>
      <xdr:colOff>149225</xdr:colOff>
      <xdr:row>59</xdr:row>
      <xdr:rowOff>135890</xdr:rowOff>
    </xdr:to>
    <xdr:sp macro="" textlink="">
      <xdr:nvSpPr>
        <xdr:cNvPr id="213" name="楕円 212"/>
        <xdr:cNvSpPr/>
      </xdr:nvSpPr>
      <xdr:spPr>
        <a:xfrm>
          <a:off x="3048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120667</xdr:rowOff>
    </xdr:from>
    <xdr:ext cx="762000" cy="259045"/>
    <xdr:sp macro="" textlink="">
      <xdr:nvSpPr>
        <xdr:cNvPr id="214" name="テキスト ボックス 213"/>
        <xdr:cNvSpPr txBox="1"/>
      </xdr:nvSpPr>
      <xdr:spPr>
        <a:xfrm>
          <a:off x="2717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34290</xdr:rowOff>
    </xdr:from>
    <xdr:to>
      <xdr:col>11</xdr:col>
      <xdr:colOff>60325</xdr:colOff>
      <xdr:row>59</xdr:row>
      <xdr:rowOff>135890</xdr:rowOff>
    </xdr:to>
    <xdr:sp macro="" textlink="">
      <xdr:nvSpPr>
        <xdr:cNvPr id="215" name="楕円 214"/>
        <xdr:cNvSpPr/>
      </xdr:nvSpPr>
      <xdr:spPr>
        <a:xfrm>
          <a:off x="2159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120667</xdr:rowOff>
    </xdr:from>
    <xdr:ext cx="762000" cy="259045"/>
    <xdr:sp macro="" textlink="">
      <xdr:nvSpPr>
        <xdr:cNvPr id="216" name="テキスト ボックス 215"/>
        <xdr:cNvSpPr txBox="1"/>
      </xdr:nvSpPr>
      <xdr:spPr>
        <a:xfrm>
          <a:off x="1828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144780</xdr:rowOff>
    </xdr:from>
    <xdr:to>
      <xdr:col>6</xdr:col>
      <xdr:colOff>171450</xdr:colOff>
      <xdr:row>59</xdr:row>
      <xdr:rowOff>74930</xdr:rowOff>
    </xdr:to>
    <xdr:sp macro="" textlink="">
      <xdr:nvSpPr>
        <xdr:cNvPr id="217" name="楕円 216"/>
        <xdr:cNvSpPr/>
      </xdr:nvSpPr>
      <xdr:spPr>
        <a:xfrm>
          <a:off x="1270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85107</xdr:rowOff>
    </xdr:from>
    <xdr:ext cx="762000" cy="259045"/>
    <xdr:sp macro="" textlink="">
      <xdr:nvSpPr>
        <xdr:cNvPr id="218" name="テキスト ボックス 217"/>
        <xdr:cNvSpPr txBox="1"/>
      </xdr:nvSpPr>
      <xdr:spPr>
        <a:xfrm>
          <a:off x="939800" y="985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道路維持の維持補修費が増になったことなどにより、</a:t>
          </a:r>
          <a:r>
            <a:rPr kumimoji="1" lang="ja-JP" altLang="en-US" sz="1300">
              <a:latin typeface="ＭＳ Ｐゴシック" panose="020B0600070205080204" pitchFamily="50" charset="-128"/>
              <a:ea typeface="ＭＳ Ｐゴシック" panose="020B0600070205080204" pitchFamily="50" charset="-128"/>
            </a:rPr>
            <a:t>前年度と比較し０．８ポイント低下しているが、２３区の平均値との比較では１．０ポイント上回っている。なお、区有施設の老朽化に伴い、今後、維持補修費の増加が見込まれることから、計画的な施設保全に努めるなど、適切な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127000</xdr:rowOff>
    </xdr:to>
    <xdr:cxnSp macro="">
      <xdr:nvCxnSpPr>
        <xdr:cNvPr id="246" name="直線コネクタ 245"/>
        <xdr:cNvCxnSpPr/>
      </xdr:nvCxnSpPr>
      <xdr:spPr>
        <a:xfrm flipV="1">
          <a:off x="16510000" y="92519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47"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48" name="直線コネクタ 247"/>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49"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0" name="直線コネクタ 249"/>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69850</xdr:rowOff>
    </xdr:from>
    <xdr:to>
      <xdr:col>82</xdr:col>
      <xdr:colOff>107950</xdr:colOff>
      <xdr:row>61</xdr:row>
      <xdr:rowOff>50800</xdr:rowOff>
    </xdr:to>
    <xdr:cxnSp macro="">
      <xdr:nvCxnSpPr>
        <xdr:cNvPr id="251" name="直線コネクタ 250"/>
        <xdr:cNvCxnSpPr/>
      </xdr:nvCxnSpPr>
      <xdr:spPr>
        <a:xfrm flipV="1">
          <a:off x="15671800" y="103568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16527</xdr:rowOff>
    </xdr:from>
    <xdr:ext cx="762000" cy="259045"/>
    <xdr:sp macro="" textlink="">
      <xdr:nvSpPr>
        <xdr:cNvPr id="252" name="その他平均値テキスト"/>
        <xdr:cNvSpPr txBox="1"/>
      </xdr:nvSpPr>
      <xdr:spPr>
        <a:xfrm>
          <a:off x="16598900" y="996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53" name="フローチャート: 判断 252"/>
        <xdr:cNvSpPr/>
      </xdr:nvSpPr>
      <xdr:spPr>
        <a:xfrm>
          <a:off x="164592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146050</xdr:rowOff>
    </xdr:from>
    <xdr:to>
      <xdr:col>78</xdr:col>
      <xdr:colOff>69850</xdr:colOff>
      <xdr:row>61</xdr:row>
      <xdr:rowOff>50800</xdr:rowOff>
    </xdr:to>
    <xdr:cxnSp macro="">
      <xdr:nvCxnSpPr>
        <xdr:cNvPr id="254" name="直線コネクタ 253"/>
        <xdr:cNvCxnSpPr/>
      </xdr:nvCxnSpPr>
      <xdr:spPr>
        <a:xfrm>
          <a:off x="14782800" y="10433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114300</xdr:rowOff>
    </xdr:from>
    <xdr:to>
      <xdr:col>78</xdr:col>
      <xdr:colOff>120650</xdr:colOff>
      <xdr:row>60</xdr:row>
      <xdr:rowOff>44450</xdr:rowOff>
    </xdr:to>
    <xdr:sp macro="" textlink="">
      <xdr:nvSpPr>
        <xdr:cNvPr id="255" name="フローチャート: 判断 254"/>
        <xdr:cNvSpPr/>
      </xdr:nvSpPr>
      <xdr:spPr>
        <a:xfrm>
          <a:off x="15621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54627</xdr:rowOff>
    </xdr:from>
    <xdr:ext cx="736600" cy="259045"/>
    <xdr:sp macro="" textlink="">
      <xdr:nvSpPr>
        <xdr:cNvPr id="256" name="テキスト ボックス 255"/>
        <xdr:cNvSpPr txBox="1"/>
      </xdr:nvSpPr>
      <xdr:spPr>
        <a:xfrm>
          <a:off x="15290800" y="999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107950</xdr:rowOff>
    </xdr:from>
    <xdr:to>
      <xdr:col>73</xdr:col>
      <xdr:colOff>180975</xdr:colOff>
      <xdr:row>60</xdr:row>
      <xdr:rowOff>146050</xdr:rowOff>
    </xdr:to>
    <xdr:cxnSp macro="">
      <xdr:nvCxnSpPr>
        <xdr:cNvPr id="257" name="直線コネクタ 256"/>
        <xdr:cNvCxnSpPr/>
      </xdr:nvCxnSpPr>
      <xdr:spPr>
        <a:xfrm>
          <a:off x="13893800" y="10394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58" name="フローチャート: 判断 257"/>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59" name="テキスト ボックス 258"/>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107950</xdr:rowOff>
    </xdr:from>
    <xdr:to>
      <xdr:col>69</xdr:col>
      <xdr:colOff>92075</xdr:colOff>
      <xdr:row>60</xdr:row>
      <xdr:rowOff>107950</xdr:rowOff>
    </xdr:to>
    <xdr:cxnSp macro="">
      <xdr:nvCxnSpPr>
        <xdr:cNvPr id="260" name="直線コネクタ 259"/>
        <xdr:cNvCxnSpPr/>
      </xdr:nvCxnSpPr>
      <xdr:spPr>
        <a:xfrm>
          <a:off x="13004800" y="10394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1" name="フローチャート: 判断 260"/>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168927</xdr:rowOff>
    </xdr:from>
    <xdr:ext cx="762000" cy="259045"/>
    <xdr:sp macro="" textlink="">
      <xdr:nvSpPr>
        <xdr:cNvPr id="262" name="テキスト ボックス 261"/>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3" name="フローチャート: 判断 262"/>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168927</xdr:rowOff>
    </xdr:from>
    <xdr:ext cx="762000" cy="259045"/>
    <xdr:sp macro="" textlink="">
      <xdr:nvSpPr>
        <xdr:cNvPr id="264" name="テキスト ボックス 263"/>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19050</xdr:rowOff>
    </xdr:from>
    <xdr:to>
      <xdr:col>82</xdr:col>
      <xdr:colOff>158750</xdr:colOff>
      <xdr:row>60</xdr:row>
      <xdr:rowOff>120650</xdr:rowOff>
    </xdr:to>
    <xdr:sp macro="" textlink="">
      <xdr:nvSpPr>
        <xdr:cNvPr id="270" name="楕円 269"/>
        <xdr:cNvSpPr/>
      </xdr:nvSpPr>
      <xdr:spPr>
        <a:xfrm>
          <a:off x="164592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162577</xdr:rowOff>
    </xdr:from>
    <xdr:ext cx="762000" cy="259045"/>
    <xdr:sp macro="" textlink="">
      <xdr:nvSpPr>
        <xdr:cNvPr id="271" name="その他該当値テキスト"/>
        <xdr:cNvSpPr txBox="1"/>
      </xdr:nvSpPr>
      <xdr:spPr>
        <a:xfrm>
          <a:off x="165989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0</xdr:rowOff>
    </xdr:from>
    <xdr:to>
      <xdr:col>78</xdr:col>
      <xdr:colOff>120650</xdr:colOff>
      <xdr:row>61</xdr:row>
      <xdr:rowOff>101600</xdr:rowOff>
    </xdr:to>
    <xdr:sp macro="" textlink="">
      <xdr:nvSpPr>
        <xdr:cNvPr id="272" name="楕円 271"/>
        <xdr:cNvSpPr/>
      </xdr:nvSpPr>
      <xdr:spPr>
        <a:xfrm>
          <a:off x="15621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86377</xdr:rowOff>
    </xdr:from>
    <xdr:ext cx="736600" cy="259045"/>
    <xdr:sp macro="" textlink="">
      <xdr:nvSpPr>
        <xdr:cNvPr id="273" name="テキスト ボックス 272"/>
        <xdr:cNvSpPr txBox="1"/>
      </xdr:nvSpPr>
      <xdr:spPr>
        <a:xfrm>
          <a:off x="15290800" y="1054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95250</xdr:rowOff>
    </xdr:from>
    <xdr:to>
      <xdr:col>74</xdr:col>
      <xdr:colOff>31750</xdr:colOff>
      <xdr:row>61</xdr:row>
      <xdr:rowOff>25400</xdr:rowOff>
    </xdr:to>
    <xdr:sp macro="" textlink="">
      <xdr:nvSpPr>
        <xdr:cNvPr id="274" name="楕円 273"/>
        <xdr:cNvSpPr/>
      </xdr:nvSpPr>
      <xdr:spPr>
        <a:xfrm>
          <a:off x="1473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10177</xdr:rowOff>
    </xdr:from>
    <xdr:ext cx="762000" cy="259045"/>
    <xdr:sp macro="" textlink="">
      <xdr:nvSpPr>
        <xdr:cNvPr id="275" name="テキスト ボックス 274"/>
        <xdr:cNvSpPr txBox="1"/>
      </xdr:nvSpPr>
      <xdr:spPr>
        <a:xfrm>
          <a:off x="1440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57150</xdr:rowOff>
    </xdr:from>
    <xdr:to>
      <xdr:col>69</xdr:col>
      <xdr:colOff>142875</xdr:colOff>
      <xdr:row>60</xdr:row>
      <xdr:rowOff>158750</xdr:rowOff>
    </xdr:to>
    <xdr:sp macro="" textlink="">
      <xdr:nvSpPr>
        <xdr:cNvPr id="276" name="楕円 275"/>
        <xdr:cNvSpPr/>
      </xdr:nvSpPr>
      <xdr:spPr>
        <a:xfrm>
          <a:off x="13843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143527</xdr:rowOff>
    </xdr:from>
    <xdr:ext cx="762000" cy="259045"/>
    <xdr:sp macro="" textlink="">
      <xdr:nvSpPr>
        <xdr:cNvPr id="277" name="テキスト ボックス 276"/>
        <xdr:cNvSpPr txBox="1"/>
      </xdr:nvSpPr>
      <xdr:spPr>
        <a:xfrm>
          <a:off x="13512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57150</xdr:rowOff>
    </xdr:from>
    <xdr:to>
      <xdr:col>65</xdr:col>
      <xdr:colOff>53975</xdr:colOff>
      <xdr:row>60</xdr:row>
      <xdr:rowOff>158750</xdr:rowOff>
    </xdr:to>
    <xdr:sp macro="" textlink="">
      <xdr:nvSpPr>
        <xdr:cNvPr id="278" name="楕円 277"/>
        <xdr:cNvSpPr/>
      </xdr:nvSpPr>
      <xdr:spPr>
        <a:xfrm>
          <a:off x="12954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143527</xdr:rowOff>
    </xdr:from>
    <xdr:ext cx="762000" cy="259045"/>
    <xdr:sp macro="" textlink="">
      <xdr:nvSpPr>
        <xdr:cNvPr id="279" name="テキスト ボックス 278"/>
        <xdr:cNvSpPr txBox="1"/>
      </xdr:nvSpPr>
      <xdr:spPr>
        <a:xfrm>
          <a:off x="12623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補助費等に係る経常収支比率は、循環バスめぐりんの運行負担金やグループホームへの給付金が増になったこと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などにより、</a:t>
          </a:r>
          <a:r>
            <a:rPr kumimoji="1" lang="ja-JP" altLang="en-US" sz="1300">
              <a:latin typeface="ＭＳ Ｐゴシック" panose="020B0600070205080204" pitchFamily="50" charset="-128"/>
              <a:ea typeface="ＭＳ Ｐゴシック" panose="020B0600070205080204" pitchFamily="50" charset="-128"/>
            </a:rPr>
            <a:t>前年度と比較し０．３ポイント低下しているが、２３区の平均値との比較では０．９ポイント上回っている。今後も適切な執行に努めていく。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41</xdr:row>
      <xdr:rowOff>92710</xdr:rowOff>
    </xdr:to>
    <xdr:cxnSp macro="">
      <xdr:nvCxnSpPr>
        <xdr:cNvPr id="305" name="直線コネクタ 304"/>
        <xdr:cNvCxnSpPr/>
      </xdr:nvCxnSpPr>
      <xdr:spPr>
        <a:xfrm flipV="1">
          <a:off x="16510000" y="58877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6"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7" name="直線コネクタ 306"/>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8"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9" name="直線コネクタ 308"/>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38</xdr:row>
      <xdr:rowOff>12700</xdr:rowOff>
    </xdr:to>
    <xdr:cxnSp macro="">
      <xdr:nvCxnSpPr>
        <xdr:cNvPr id="310" name="直線コネクタ 309"/>
        <xdr:cNvCxnSpPr/>
      </xdr:nvCxnSpPr>
      <xdr:spPr>
        <a:xfrm flipV="1">
          <a:off x="15671800" y="64592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47007</xdr:rowOff>
    </xdr:from>
    <xdr:ext cx="762000" cy="259045"/>
    <xdr:sp macro="" textlink="">
      <xdr:nvSpPr>
        <xdr:cNvPr id="311"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2" name="フローチャート: 判断 311"/>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58420</xdr:rowOff>
    </xdr:to>
    <xdr:cxnSp macro="">
      <xdr:nvCxnSpPr>
        <xdr:cNvPr id="313" name="直線コネクタ 312"/>
        <xdr:cNvCxnSpPr/>
      </xdr:nvCxnSpPr>
      <xdr:spPr>
        <a:xfrm flipV="1">
          <a:off x="14782800" y="652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4" name="フローチャート: 判断 313"/>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5" name="テキスト ボックス 314"/>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58420</xdr:rowOff>
    </xdr:from>
    <xdr:to>
      <xdr:col>73</xdr:col>
      <xdr:colOff>180975</xdr:colOff>
      <xdr:row>38</xdr:row>
      <xdr:rowOff>149860</xdr:rowOff>
    </xdr:to>
    <xdr:cxnSp macro="">
      <xdr:nvCxnSpPr>
        <xdr:cNvPr id="316" name="直線コネクタ 315"/>
        <xdr:cNvCxnSpPr/>
      </xdr:nvCxnSpPr>
      <xdr:spPr>
        <a:xfrm flipV="1">
          <a:off x="13893800" y="6573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7" name="フローチャート: 判断 316"/>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8" name="テキスト ボックス 317"/>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58420</xdr:rowOff>
    </xdr:from>
    <xdr:to>
      <xdr:col>69</xdr:col>
      <xdr:colOff>92075</xdr:colOff>
      <xdr:row>38</xdr:row>
      <xdr:rowOff>149860</xdr:rowOff>
    </xdr:to>
    <xdr:cxnSp macro="">
      <xdr:nvCxnSpPr>
        <xdr:cNvPr id="319" name="直線コネクタ 318"/>
        <xdr:cNvCxnSpPr/>
      </xdr:nvCxnSpPr>
      <xdr:spPr>
        <a:xfrm>
          <a:off x="13004800" y="6573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20" name="フローチャート: 判断 319"/>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1" name="テキスト ボックス 320"/>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2" name="フローチャート: 判断 321"/>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3" name="テキスト ボックス 322"/>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9" name="楕円 328"/>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30"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31" name="楕円 330"/>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32" name="テキスト ボックス 331"/>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xdr:rowOff>
    </xdr:from>
    <xdr:to>
      <xdr:col>74</xdr:col>
      <xdr:colOff>31750</xdr:colOff>
      <xdr:row>38</xdr:row>
      <xdr:rowOff>109220</xdr:rowOff>
    </xdr:to>
    <xdr:sp macro="" textlink="">
      <xdr:nvSpPr>
        <xdr:cNvPr id="333" name="楕円 332"/>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34" name="テキスト ボックス 333"/>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99060</xdr:rowOff>
    </xdr:from>
    <xdr:to>
      <xdr:col>69</xdr:col>
      <xdr:colOff>142875</xdr:colOff>
      <xdr:row>39</xdr:row>
      <xdr:rowOff>29210</xdr:rowOff>
    </xdr:to>
    <xdr:sp macro="" textlink="">
      <xdr:nvSpPr>
        <xdr:cNvPr id="335" name="楕円 334"/>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36" name="テキスト ボックス 335"/>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xdr:rowOff>
    </xdr:from>
    <xdr:to>
      <xdr:col>65</xdr:col>
      <xdr:colOff>53975</xdr:colOff>
      <xdr:row>38</xdr:row>
      <xdr:rowOff>109220</xdr:rowOff>
    </xdr:to>
    <xdr:sp macro="" textlink="">
      <xdr:nvSpPr>
        <xdr:cNvPr id="337" name="楕円 336"/>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93997</xdr:rowOff>
    </xdr:from>
    <xdr:ext cx="762000" cy="259045"/>
    <xdr:sp macro="" textlink="">
      <xdr:nvSpPr>
        <xdr:cNvPr id="338" name="テキスト ボックス 337"/>
        <xdr:cNvSpPr txBox="1"/>
      </xdr:nvSpPr>
      <xdr:spPr>
        <a:xfrm>
          <a:off x="12623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と比較し０．３ポイント低下しており、２３区の平均値との比較でも０．２ポイント下回っている。今後とも、地方債の発行については、世代間の公平性や年度間の財源調整など地方債の機能を踏まえ、将来の財政負担に十分留意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149861</xdr:rowOff>
    </xdr:to>
    <xdr:cxnSp macro="">
      <xdr:nvCxnSpPr>
        <xdr:cNvPr id="363" name="直線コネクタ 362"/>
        <xdr:cNvCxnSpPr/>
      </xdr:nvCxnSpPr>
      <xdr:spPr>
        <a:xfrm flipV="1">
          <a:off x="4826000" y="12608560"/>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4"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5" name="直線コネクタ 364"/>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7" name="直線コネクタ 36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127000</xdr:rowOff>
    </xdr:to>
    <xdr:cxnSp macro="">
      <xdr:nvCxnSpPr>
        <xdr:cNvPr id="368" name="直線コネクタ 367"/>
        <xdr:cNvCxnSpPr/>
      </xdr:nvCxnSpPr>
      <xdr:spPr>
        <a:xfrm flipV="1">
          <a:off x="3987800" y="130886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9"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70" name="フローチャート: 判断 369"/>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77</xdr:row>
      <xdr:rowOff>24130</xdr:rowOff>
    </xdr:to>
    <xdr:cxnSp macro="">
      <xdr:nvCxnSpPr>
        <xdr:cNvPr id="371" name="直線コネクタ 370"/>
        <xdr:cNvCxnSpPr/>
      </xdr:nvCxnSpPr>
      <xdr:spPr>
        <a:xfrm flipV="1">
          <a:off x="3098800" y="13157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2" name="フローチャート: 判断 371"/>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73" name="テキスト ボックス 372"/>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78</xdr:row>
      <xdr:rowOff>12700</xdr:rowOff>
    </xdr:to>
    <xdr:cxnSp macro="">
      <xdr:nvCxnSpPr>
        <xdr:cNvPr id="374" name="直線コネクタ 373"/>
        <xdr:cNvCxnSpPr/>
      </xdr:nvCxnSpPr>
      <xdr:spPr>
        <a:xfrm flipV="1">
          <a:off x="2209800" y="132257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5" name="フローチャート: 判断 374"/>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76" name="テキスト ボックス 375"/>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78</xdr:row>
      <xdr:rowOff>12700</xdr:rowOff>
    </xdr:to>
    <xdr:cxnSp macro="">
      <xdr:nvCxnSpPr>
        <xdr:cNvPr id="377" name="直線コネクタ 376"/>
        <xdr:cNvCxnSpPr/>
      </xdr:nvCxnSpPr>
      <xdr:spPr>
        <a:xfrm>
          <a:off x="1320800" y="132943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8" name="フローチャート: 判断 377"/>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9" name="テキスト ボックス 378"/>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0" name="フローチャート: 判断 379"/>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81" name="テキスト ボックス 380"/>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87" name="楕円 386"/>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88"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9" name="楕円 388"/>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162577</xdr:rowOff>
    </xdr:from>
    <xdr:ext cx="736600" cy="259045"/>
    <xdr:sp macro="" textlink="">
      <xdr:nvSpPr>
        <xdr:cNvPr id="390" name="テキスト ボックス 389"/>
        <xdr:cNvSpPr txBox="1"/>
      </xdr:nvSpPr>
      <xdr:spPr>
        <a:xfrm>
          <a:off x="3606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1" name="楕円 390"/>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92" name="テキスト ボックス 391"/>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3" name="楕円 392"/>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94" name="テキスト ボックス 39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5" name="楕円 394"/>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96" name="テキスト ボックス 39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公債費以外に係る経常収支比率は、前年度と比較し５．４ポイント低下している。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これは、職員給や保育委託の経費の増などにより経常的経費に充当された一般財源等が前年度と比較して増加したことによる。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79</xdr:row>
      <xdr:rowOff>10413</xdr:rowOff>
    </xdr:to>
    <xdr:cxnSp macro="">
      <xdr:nvCxnSpPr>
        <xdr:cNvPr id="422" name="直線コネクタ 421"/>
        <xdr:cNvCxnSpPr/>
      </xdr:nvCxnSpPr>
      <xdr:spPr>
        <a:xfrm flipV="1">
          <a:off x="16510000" y="12873736"/>
          <a:ext cx="0" cy="68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153940</xdr:rowOff>
    </xdr:from>
    <xdr:ext cx="762000" cy="259045"/>
    <xdr:sp macro="" textlink="">
      <xdr:nvSpPr>
        <xdr:cNvPr id="423" name="公債費以外最小値テキスト"/>
        <xdr:cNvSpPr txBox="1"/>
      </xdr:nvSpPr>
      <xdr:spPr>
        <a:xfrm>
          <a:off x="16598900" y="1352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10413</xdr:rowOff>
    </xdr:from>
    <xdr:to>
      <xdr:col>82</xdr:col>
      <xdr:colOff>196850</xdr:colOff>
      <xdr:row>79</xdr:row>
      <xdr:rowOff>10413</xdr:rowOff>
    </xdr:to>
    <xdr:cxnSp macro="">
      <xdr:nvCxnSpPr>
        <xdr:cNvPr id="424" name="直線コネクタ 423"/>
        <xdr:cNvCxnSpPr/>
      </xdr:nvCxnSpPr>
      <xdr:spPr>
        <a:xfrm>
          <a:off x="16421100" y="13554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25"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26" name="直線コネクタ 425"/>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10413</xdr:rowOff>
    </xdr:from>
    <xdr:to>
      <xdr:col>82</xdr:col>
      <xdr:colOff>107950</xdr:colOff>
      <xdr:row>80</xdr:row>
      <xdr:rowOff>85852</xdr:rowOff>
    </xdr:to>
    <xdr:cxnSp macro="">
      <xdr:nvCxnSpPr>
        <xdr:cNvPr id="427" name="直線コネクタ 426"/>
        <xdr:cNvCxnSpPr/>
      </xdr:nvCxnSpPr>
      <xdr:spPr>
        <a:xfrm flipV="1">
          <a:off x="15671800" y="13554963"/>
          <a:ext cx="838200" cy="2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8"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29" name="フローチャート: 判断 428"/>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24130</xdr:rowOff>
    </xdr:from>
    <xdr:to>
      <xdr:col>78</xdr:col>
      <xdr:colOff>69850</xdr:colOff>
      <xdr:row>80</xdr:row>
      <xdr:rowOff>85852</xdr:rowOff>
    </xdr:to>
    <xdr:cxnSp macro="">
      <xdr:nvCxnSpPr>
        <xdr:cNvPr id="430" name="直線コネクタ 429"/>
        <xdr:cNvCxnSpPr/>
      </xdr:nvCxnSpPr>
      <xdr:spPr>
        <a:xfrm>
          <a:off x="14782800" y="13568680"/>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71628</xdr:rowOff>
    </xdr:from>
    <xdr:to>
      <xdr:col>78</xdr:col>
      <xdr:colOff>120650</xdr:colOff>
      <xdr:row>79</xdr:row>
      <xdr:rowOff>1778</xdr:rowOff>
    </xdr:to>
    <xdr:sp macro="" textlink="">
      <xdr:nvSpPr>
        <xdr:cNvPr id="431" name="フローチャート: 判断 430"/>
        <xdr:cNvSpPr/>
      </xdr:nvSpPr>
      <xdr:spPr>
        <a:xfrm>
          <a:off x="15621000" y="134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11955</xdr:rowOff>
    </xdr:from>
    <xdr:ext cx="736600" cy="259045"/>
    <xdr:sp macro="" textlink="">
      <xdr:nvSpPr>
        <xdr:cNvPr id="432" name="テキスト ボックス 431"/>
        <xdr:cNvSpPr txBox="1"/>
      </xdr:nvSpPr>
      <xdr:spPr>
        <a:xfrm>
          <a:off x="15290800" y="1321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xdr:rowOff>
    </xdr:from>
    <xdr:to>
      <xdr:col>73</xdr:col>
      <xdr:colOff>180975</xdr:colOff>
      <xdr:row>79</xdr:row>
      <xdr:rowOff>24130</xdr:rowOff>
    </xdr:to>
    <xdr:cxnSp macro="">
      <xdr:nvCxnSpPr>
        <xdr:cNvPr id="433" name="直線コネクタ 432"/>
        <xdr:cNvCxnSpPr/>
      </xdr:nvCxnSpPr>
      <xdr:spPr>
        <a:xfrm>
          <a:off x="13893800" y="1354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4" name="フローチャート: 判断 433"/>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5" name="テキスト ボックス 434"/>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94996</xdr:rowOff>
    </xdr:from>
    <xdr:to>
      <xdr:col>69</xdr:col>
      <xdr:colOff>92075</xdr:colOff>
      <xdr:row>79</xdr:row>
      <xdr:rowOff>1270</xdr:rowOff>
    </xdr:to>
    <xdr:cxnSp macro="">
      <xdr:nvCxnSpPr>
        <xdr:cNvPr id="436" name="直線コネクタ 435"/>
        <xdr:cNvCxnSpPr/>
      </xdr:nvCxnSpPr>
      <xdr:spPr>
        <a:xfrm>
          <a:off x="13004800" y="134680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37" name="フローチャート: 判断 436"/>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38" name="テキスト ボックス 437"/>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128778</xdr:rowOff>
    </xdr:from>
    <xdr:to>
      <xdr:col>65</xdr:col>
      <xdr:colOff>53975</xdr:colOff>
      <xdr:row>78</xdr:row>
      <xdr:rowOff>58928</xdr:rowOff>
    </xdr:to>
    <xdr:sp macro="" textlink="">
      <xdr:nvSpPr>
        <xdr:cNvPr id="439" name="フローチャート: 判断 438"/>
        <xdr:cNvSpPr/>
      </xdr:nvSpPr>
      <xdr:spPr>
        <a:xfrm>
          <a:off x="12954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69105</xdr:rowOff>
    </xdr:from>
    <xdr:ext cx="762000" cy="259045"/>
    <xdr:sp macro="" textlink="">
      <xdr:nvSpPr>
        <xdr:cNvPr id="440" name="テキスト ボックス 439"/>
        <xdr:cNvSpPr txBox="1"/>
      </xdr:nvSpPr>
      <xdr:spPr>
        <a:xfrm>
          <a:off x="12623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131063</xdr:rowOff>
    </xdr:from>
    <xdr:to>
      <xdr:col>82</xdr:col>
      <xdr:colOff>158750</xdr:colOff>
      <xdr:row>79</xdr:row>
      <xdr:rowOff>61213</xdr:rowOff>
    </xdr:to>
    <xdr:sp macro="" textlink="">
      <xdr:nvSpPr>
        <xdr:cNvPr id="446" name="楕円 445"/>
        <xdr:cNvSpPr/>
      </xdr:nvSpPr>
      <xdr:spPr>
        <a:xfrm>
          <a:off x="16459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39640</xdr:rowOff>
    </xdr:from>
    <xdr:ext cx="762000" cy="259045"/>
    <xdr:sp macro="" textlink="">
      <xdr:nvSpPr>
        <xdr:cNvPr id="447" name="公債費以外該当値テキスト"/>
        <xdr:cNvSpPr txBox="1"/>
      </xdr:nvSpPr>
      <xdr:spPr>
        <a:xfrm>
          <a:off x="16598900" y="1341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35052</xdr:rowOff>
    </xdr:from>
    <xdr:to>
      <xdr:col>78</xdr:col>
      <xdr:colOff>120650</xdr:colOff>
      <xdr:row>80</xdr:row>
      <xdr:rowOff>136652</xdr:rowOff>
    </xdr:to>
    <xdr:sp macro="" textlink="">
      <xdr:nvSpPr>
        <xdr:cNvPr id="448" name="楕円 447"/>
        <xdr:cNvSpPr/>
      </xdr:nvSpPr>
      <xdr:spPr>
        <a:xfrm>
          <a:off x="15621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121429</xdr:rowOff>
    </xdr:from>
    <xdr:ext cx="736600" cy="259045"/>
    <xdr:sp macro="" textlink="">
      <xdr:nvSpPr>
        <xdr:cNvPr id="449" name="テキスト ボックス 448"/>
        <xdr:cNvSpPr txBox="1"/>
      </xdr:nvSpPr>
      <xdr:spPr>
        <a:xfrm>
          <a:off x="15290800" y="13837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144780</xdr:rowOff>
    </xdr:from>
    <xdr:to>
      <xdr:col>74</xdr:col>
      <xdr:colOff>31750</xdr:colOff>
      <xdr:row>79</xdr:row>
      <xdr:rowOff>74930</xdr:rowOff>
    </xdr:to>
    <xdr:sp macro="" textlink="">
      <xdr:nvSpPr>
        <xdr:cNvPr id="450" name="楕円 449"/>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59707</xdr:rowOff>
    </xdr:from>
    <xdr:ext cx="762000" cy="259045"/>
    <xdr:sp macro="" textlink="">
      <xdr:nvSpPr>
        <xdr:cNvPr id="451" name="テキスト ボックス 450"/>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52" name="楕円 451"/>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53" name="テキスト ボックス 452"/>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44196</xdr:rowOff>
    </xdr:from>
    <xdr:to>
      <xdr:col>65</xdr:col>
      <xdr:colOff>53975</xdr:colOff>
      <xdr:row>78</xdr:row>
      <xdr:rowOff>145796</xdr:rowOff>
    </xdr:to>
    <xdr:sp macro="" textlink="">
      <xdr:nvSpPr>
        <xdr:cNvPr id="454" name="楕円 453"/>
        <xdr:cNvSpPr/>
      </xdr:nvSpPr>
      <xdr:spPr>
        <a:xfrm>
          <a:off x="12954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130573</xdr:rowOff>
    </xdr:from>
    <xdr:ext cx="762000" cy="259045"/>
    <xdr:sp macro="" textlink="">
      <xdr:nvSpPr>
        <xdr:cNvPr id="455" name="テキスト ボックス 454"/>
        <xdr:cNvSpPr txBox="1"/>
      </xdr:nvSpPr>
      <xdr:spPr>
        <a:xfrm>
          <a:off x="12623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4318</xdr:rowOff>
    </xdr:from>
    <xdr:to>
      <xdr:col>29</xdr:col>
      <xdr:colOff>127000</xdr:colOff>
      <xdr:row>19</xdr:row>
      <xdr:rowOff>86832</xdr:rowOff>
    </xdr:to>
    <xdr:cxnSp macro="">
      <xdr:nvCxnSpPr>
        <xdr:cNvPr id="47" name="直線コネクタ 46"/>
        <xdr:cNvCxnSpPr/>
      </xdr:nvCxnSpPr>
      <xdr:spPr bwMode="auto">
        <a:xfrm flipV="1">
          <a:off x="5651500" y="2109343"/>
          <a:ext cx="0" cy="12826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90695</xdr:rowOff>
    </xdr:from>
    <xdr:ext cx="762000" cy="259045"/>
    <xdr:sp macro="" textlink="">
      <xdr:nvSpPr>
        <xdr:cNvPr id="50" name="人口1人当たり決算額の推移最大値テキスト130"/>
        <xdr:cNvSpPr txBox="1"/>
      </xdr:nvSpPr>
      <xdr:spPr>
        <a:xfrm>
          <a:off x="5740400" y="18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4318</xdr:rowOff>
    </xdr:from>
    <xdr:to>
      <xdr:col>30</xdr:col>
      <xdr:colOff>25400</xdr:colOff>
      <xdr:row>12</xdr:row>
      <xdr:rowOff>4318</xdr:rowOff>
    </xdr:to>
    <xdr:cxnSp macro="">
      <xdr:nvCxnSpPr>
        <xdr:cNvPr id="51" name="直線コネクタ 50"/>
        <xdr:cNvCxnSpPr/>
      </xdr:nvCxnSpPr>
      <xdr:spPr bwMode="auto">
        <a:xfrm>
          <a:off x="5562600" y="2109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2979</xdr:rowOff>
    </xdr:from>
    <xdr:to>
      <xdr:col>29</xdr:col>
      <xdr:colOff>127000</xdr:colOff>
      <xdr:row>17</xdr:row>
      <xdr:rowOff>12950</xdr:rowOff>
    </xdr:to>
    <xdr:cxnSp macro="">
      <xdr:nvCxnSpPr>
        <xdr:cNvPr id="52" name="直線コネクタ 51"/>
        <xdr:cNvCxnSpPr/>
      </xdr:nvCxnSpPr>
      <xdr:spPr bwMode="auto">
        <a:xfrm flipV="1">
          <a:off x="5003800" y="2965254"/>
          <a:ext cx="647700" cy="9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19375</xdr:rowOff>
    </xdr:from>
    <xdr:ext cx="762000" cy="259045"/>
    <xdr:sp macro="" textlink="">
      <xdr:nvSpPr>
        <xdr:cNvPr id="53" name="人口1人当たり決算額の推移平均値テキスト130"/>
        <xdr:cNvSpPr txBox="1"/>
      </xdr:nvSpPr>
      <xdr:spPr>
        <a:xfrm>
          <a:off x="5740400" y="3153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47298</xdr:rowOff>
    </xdr:from>
    <xdr:to>
      <xdr:col>29</xdr:col>
      <xdr:colOff>177800</xdr:colOff>
      <xdr:row>18</xdr:row>
      <xdr:rowOff>148899</xdr:rowOff>
    </xdr:to>
    <xdr:sp macro="" textlink="">
      <xdr:nvSpPr>
        <xdr:cNvPr id="54" name="フローチャート: 判断 53"/>
        <xdr:cNvSpPr/>
      </xdr:nvSpPr>
      <xdr:spPr bwMode="auto">
        <a:xfrm>
          <a:off x="56007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12950</xdr:rowOff>
    </xdr:from>
    <xdr:to>
      <xdr:col>26</xdr:col>
      <xdr:colOff>50800</xdr:colOff>
      <xdr:row>17</xdr:row>
      <xdr:rowOff>42527</xdr:rowOff>
    </xdr:to>
    <xdr:cxnSp macro="">
      <xdr:nvCxnSpPr>
        <xdr:cNvPr id="55" name="直線コネクタ 54"/>
        <xdr:cNvCxnSpPr/>
      </xdr:nvCxnSpPr>
      <xdr:spPr bwMode="auto">
        <a:xfrm flipV="1">
          <a:off x="4305300" y="2975225"/>
          <a:ext cx="698500" cy="29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48235</xdr:rowOff>
    </xdr:from>
    <xdr:to>
      <xdr:col>26</xdr:col>
      <xdr:colOff>101600</xdr:colOff>
      <xdr:row>18</xdr:row>
      <xdr:rowOff>149835</xdr:rowOff>
    </xdr:to>
    <xdr:sp macro="" textlink="">
      <xdr:nvSpPr>
        <xdr:cNvPr id="56" name="フローチャート: 判断 55"/>
        <xdr:cNvSpPr/>
      </xdr:nvSpPr>
      <xdr:spPr bwMode="auto">
        <a:xfrm>
          <a:off x="4953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134612</xdr:rowOff>
    </xdr:from>
    <xdr:ext cx="736600" cy="259045"/>
    <xdr:sp macro="" textlink="">
      <xdr:nvSpPr>
        <xdr:cNvPr id="57" name="テキスト ボックス 56"/>
        <xdr:cNvSpPr txBox="1"/>
      </xdr:nvSpPr>
      <xdr:spPr>
        <a:xfrm>
          <a:off x="4622800" y="3268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42527</xdr:rowOff>
    </xdr:from>
    <xdr:to>
      <xdr:col>22</xdr:col>
      <xdr:colOff>114300</xdr:colOff>
      <xdr:row>17</xdr:row>
      <xdr:rowOff>58518</xdr:rowOff>
    </xdr:to>
    <xdr:cxnSp macro="">
      <xdr:nvCxnSpPr>
        <xdr:cNvPr id="58" name="直線コネクタ 57"/>
        <xdr:cNvCxnSpPr/>
      </xdr:nvCxnSpPr>
      <xdr:spPr bwMode="auto">
        <a:xfrm flipV="1">
          <a:off x="3606800" y="3004802"/>
          <a:ext cx="698500" cy="15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64509</xdr:rowOff>
    </xdr:from>
    <xdr:to>
      <xdr:col>22</xdr:col>
      <xdr:colOff>165100</xdr:colOff>
      <xdr:row>18</xdr:row>
      <xdr:rowOff>166108</xdr:rowOff>
    </xdr:to>
    <xdr:sp macro="" textlink="">
      <xdr:nvSpPr>
        <xdr:cNvPr id="59" name="フローチャート: 判断 58"/>
        <xdr:cNvSpPr/>
      </xdr:nvSpPr>
      <xdr:spPr bwMode="auto">
        <a:xfrm>
          <a:off x="4254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150886</xdr:rowOff>
    </xdr:from>
    <xdr:ext cx="762000" cy="259045"/>
    <xdr:sp macro="" textlink="">
      <xdr:nvSpPr>
        <xdr:cNvPr id="60" name="テキスト ボックス 59"/>
        <xdr:cNvSpPr txBox="1"/>
      </xdr:nvSpPr>
      <xdr:spPr>
        <a:xfrm>
          <a:off x="3924300" y="32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53990</xdr:rowOff>
    </xdr:from>
    <xdr:to>
      <xdr:col>18</xdr:col>
      <xdr:colOff>177800</xdr:colOff>
      <xdr:row>17</xdr:row>
      <xdr:rowOff>58518</xdr:rowOff>
    </xdr:to>
    <xdr:cxnSp macro="">
      <xdr:nvCxnSpPr>
        <xdr:cNvPr id="61" name="直線コネクタ 60"/>
        <xdr:cNvCxnSpPr/>
      </xdr:nvCxnSpPr>
      <xdr:spPr bwMode="auto">
        <a:xfrm>
          <a:off x="2908300" y="3016265"/>
          <a:ext cx="698500" cy="4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69952</xdr:rowOff>
    </xdr:from>
    <xdr:to>
      <xdr:col>19</xdr:col>
      <xdr:colOff>38100</xdr:colOff>
      <xdr:row>19</xdr:row>
      <xdr:rowOff>102</xdr:rowOff>
    </xdr:to>
    <xdr:sp macro="" textlink="">
      <xdr:nvSpPr>
        <xdr:cNvPr id="62" name="フローチャート: 判断 61"/>
        <xdr:cNvSpPr/>
      </xdr:nvSpPr>
      <xdr:spPr bwMode="auto">
        <a:xfrm>
          <a:off x="3556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156329</xdr:rowOff>
    </xdr:from>
    <xdr:ext cx="762000" cy="259045"/>
    <xdr:sp macro="" textlink="">
      <xdr:nvSpPr>
        <xdr:cNvPr id="63" name="テキスト ボックス 62"/>
        <xdr:cNvSpPr txBox="1"/>
      </xdr:nvSpPr>
      <xdr:spPr>
        <a:xfrm>
          <a:off x="32258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54810</xdr:rowOff>
    </xdr:from>
    <xdr:to>
      <xdr:col>15</xdr:col>
      <xdr:colOff>101600</xdr:colOff>
      <xdr:row>18</xdr:row>
      <xdr:rowOff>156410</xdr:rowOff>
    </xdr:to>
    <xdr:sp macro="" textlink="">
      <xdr:nvSpPr>
        <xdr:cNvPr id="64" name="フローチャート: 判断 63"/>
        <xdr:cNvSpPr/>
      </xdr:nvSpPr>
      <xdr:spPr bwMode="auto">
        <a:xfrm>
          <a:off x="2857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141186</xdr:rowOff>
    </xdr:from>
    <xdr:ext cx="762000" cy="259045"/>
    <xdr:sp macro="" textlink="">
      <xdr:nvSpPr>
        <xdr:cNvPr id="65" name="テキスト ボックス 64"/>
        <xdr:cNvSpPr txBox="1"/>
      </xdr:nvSpPr>
      <xdr:spPr>
        <a:xfrm>
          <a:off x="25273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123629</xdr:rowOff>
    </xdr:from>
    <xdr:to>
      <xdr:col>29</xdr:col>
      <xdr:colOff>177800</xdr:colOff>
      <xdr:row>17</xdr:row>
      <xdr:rowOff>53779</xdr:rowOff>
    </xdr:to>
    <xdr:sp macro="" textlink="">
      <xdr:nvSpPr>
        <xdr:cNvPr id="71" name="楕円 70"/>
        <xdr:cNvSpPr/>
      </xdr:nvSpPr>
      <xdr:spPr bwMode="auto">
        <a:xfrm>
          <a:off x="5600700" y="2914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140156</xdr:rowOff>
    </xdr:from>
    <xdr:ext cx="762000" cy="259045"/>
    <xdr:sp macro="" textlink="">
      <xdr:nvSpPr>
        <xdr:cNvPr id="72" name="人口1人当たり決算額の推移該当値テキスト130"/>
        <xdr:cNvSpPr txBox="1"/>
      </xdr:nvSpPr>
      <xdr:spPr>
        <a:xfrm>
          <a:off x="5740400" y="27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133600</xdr:rowOff>
    </xdr:from>
    <xdr:to>
      <xdr:col>26</xdr:col>
      <xdr:colOff>101600</xdr:colOff>
      <xdr:row>17</xdr:row>
      <xdr:rowOff>63750</xdr:rowOff>
    </xdr:to>
    <xdr:sp macro="" textlink="">
      <xdr:nvSpPr>
        <xdr:cNvPr id="73" name="楕円 72"/>
        <xdr:cNvSpPr/>
      </xdr:nvSpPr>
      <xdr:spPr bwMode="auto">
        <a:xfrm>
          <a:off x="4953000" y="2924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73927</xdr:rowOff>
    </xdr:from>
    <xdr:ext cx="736600" cy="259045"/>
    <xdr:sp macro="" textlink="">
      <xdr:nvSpPr>
        <xdr:cNvPr id="74" name="テキスト ボックス 73"/>
        <xdr:cNvSpPr txBox="1"/>
      </xdr:nvSpPr>
      <xdr:spPr>
        <a:xfrm>
          <a:off x="4622800" y="2693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163177</xdr:rowOff>
    </xdr:from>
    <xdr:to>
      <xdr:col>22</xdr:col>
      <xdr:colOff>165100</xdr:colOff>
      <xdr:row>17</xdr:row>
      <xdr:rowOff>93327</xdr:rowOff>
    </xdr:to>
    <xdr:sp macro="" textlink="">
      <xdr:nvSpPr>
        <xdr:cNvPr id="75" name="楕円 74"/>
        <xdr:cNvSpPr/>
      </xdr:nvSpPr>
      <xdr:spPr bwMode="auto">
        <a:xfrm>
          <a:off x="4254500" y="2954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103504</xdr:rowOff>
    </xdr:from>
    <xdr:ext cx="762000" cy="259045"/>
    <xdr:sp macro="" textlink="">
      <xdr:nvSpPr>
        <xdr:cNvPr id="76" name="テキスト ボックス 75"/>
        <xdr:cNvSpPr txBox="1"/>
      </xdr:nvSpPr>
      <xdr:spPr>
        <a:xfrm>
          <a:off x="3924300" y="272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7718</xdr:rowOff>
    </xdr:from>
    <xdr:to>
      <xdr:col>19</xdr:col>
      <xdr:colOff>38100</xdr:colOff>
      <xdr:row>17</xdr:row>
      <xdr:rowOff>109318</xdr:rowOff>
    </xdr:to>
    <xdr:sp macro="" textlink="">
      <xdr:nvSpPr>
        <xdr:cNvPr id="77" name="楕円 76"/>
        <xdr:cNvSpPr/>
      </xdr:nvSpPr>
      <xdr:spPr bwMode="auto">
        <a:xfrm>
          <a:off x="3556000" y="2969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119495</xdr:rowOff>
    </xdr:from>
    <xdr:ext cx="762000" cy="259045"/>
    <xdr:sp macro="" textlink="">
      <xdr:nvSpPr>
        <xdr:cNvPr id="78" name="テキスト ボックス 77"/>
        <xdr:cNvSpPr txBox="1"/>
      </xdr:nvSpPr>
      <xdr:spPr>
        <a:xfrm>
          <a:off x="3225800" y="273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3190</xdr:rowOff>
    </xdr:from>
    <xdr:to>
      <xdr:col>15</xdr:col>
      <xdr:colOff>101600</xdr:colOff>
      <xdr:row>17</xdr:row>
      <xdr:rowOff>104790</xdr:rowOff>
    </xdr:to>
    <xdr:sp macro="" textlink="">
      <xdr:nvSpPr>
        <xdr:cNvPr id="79" name="楕円 78"/>
        <xdr:cNvSpPr/>
      </xdr:nvSpPr>
      <xdr:spPr bwMode="auto">
        <a:xfrm>
          <a:off x="2857500" y="2965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114967</xdr:rowOff>
    </xdr:from>
    <xdr:ext cx="762000" cy="259045"/>
    <xdr:sp macro="" textlink="">
      <xdr:nvSpPr>
        <xdr:cNvPr id="80" name="テキスト ボックス 79"/>
        <xdr:cNvSpPr txBox="1"/>
      </xdr:nvSpPr>
      <xdr:spPr>
        <a:xfrm>
          <a:off x="2527300" y="273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298298</xdr:rowOff>
    </xdr:from>
    <xdr:to>
      <xdr:col>29</xdr:col>
      <xdr:colOff>127000</xdr:colOff>
      <xdr:row>37</xdr:row>
      <xdr:rowOff>308813</xdr:rowOff>
    </xdr:to>
    <xdr:cxnSp macro="">
      <xdr:nvCxnSpPr>
        <xdr:cNvPr id="106" name="直線コネクタ 105"/>
        <xdr:cNvCxnSpPr/>
      </xdr:nvCxnSpPr>
      <xdr:spPr bwMode="auto">
        <a:xfrm flipV="1">
          <a:off x="5651500" y="6222848"/>
          <a:ext cx="0" cy="1210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280890</xdr:rowOff>
    </xdr:from>
    <xdr:ext cx="762000" cy="259045"/>
    <xdr:sp macro="" textlink="">
      <xdr:nvSpPr>
        <xdr:cNvPr id="107" name="人口1人当たり決算額の推移最小値テキスト445"/>
        <xdr:cNvSpPr txBox="1"/>
      </xdr:nvSpPr>
      <xdr:spPr>
        <a:xfrm>
          <a:off x="5740400" y="740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308813</xdr:rowOff>
    </xdr:from>
    <xdr:to>
      <xdr:col>30</xdr:col>
      <xdr:colOff>25400</xdr:colOff>
      <xdr:row>37</xdr:row>
      <xdr:rowOff>308813</xdr:rowOff>
    </xdr:to>
    <xdr:cxnSp macro="">
      <xdr:nvCxnSpPr>
        <xdr:cNvPr id="108" name="直線コネクタ 107"/>
        <xdr:cNvCxnSpPr/>
      </xdr:nvCxnSpPr>
      <xdr:spPr bwMode="auto">
        <a:xfrm>
          <a:off x="5562600" y="7433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41775</xdr:rowOff>
    </xdr:from>
    <xdr:ext cx="762000" cy="259045"/>
    <xdr:sp macro="" textlink="">
      <xdr:nvSpPr>
        <xdr:cNvPr id="109" name="人口1人当たり決算額の推移最大値テキスト445"/>
        <xdr:cNvSpPr txBox="1"/>
      </xdr:nvSpPr>
      <xdr:spPr>
        <a:xfrm>
          <a:off x="5740400" y="596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298298</xdr:rowOff>
    </xdr:from>
    <xdr:to>
      <xdr:col>30</xdr:col>
      <xdr:colOff>25400</xdr:colOff>
      <xdr:row>33</xdr:row>
      <xdr:rowOff>298298</xdr:rowOff>
    </xdr:to>
    <xdr:cxnSp macro="">
      <xdr:nvCxnSpPr>
        <xdr:cNvPr id="110" name="直線コネクタ 109"/>
        <xdr:cNvCxnSpPr/>
      </xdr:nvCxnSpPr>
      <xdr:spPr bwMode="auto">
        <a:xfrm>
          <a:off x="5562600" y="6222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32359</xdr:rowOff>
    </xdr:from>
    <xdr:to>
      <xdr:col>29</xdr:col>
      <xdr:colOff>127000</xdr:colOff>
      <xdr:row>36</xdr:row>
      <xdr:rowOff>46000</xdr:rowOff>
    </xdr:to>
    <xdr:cxnSp macro="">
      <xdr:nvCxnSpPr>
        <xdr:cNvPr id="111" name="直線コネクタ 110"/>
        <xdr:cNvCxnSpPr/>
      </xdr:nvCxnSpPr>
      <xdr:spPr bwMode="auto">
        <a:xfrm flipV="1">
          <a:off x="5003800" y="6985609"/>
          <a:ext cx="647700" cy="13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167098</xdr:rowOff>
    </xdr:from>
    <xdr:ext cx="762000" cy="259045"/>
    <xdr:sp macro="" textlink="">
      <xdr:nvSpPr>
        <xdr:cNvPr id="112" name="人口1人当たり決算額の推移平均値テキスト445"/>
        <xdr:cNvSpPr txBox="1"/>
      </xdr:nvSpPr>
      <xdr:spPr>
        <a:xfrm>
          <a:off x="5740400" y="677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322021</xdr:rowOff>
    </xdr:from>
    <xdr:to>
      <xdr:col>29</xdr:col>
      <xdr:colOff>177800</xdr:colOff>
      <xdr:row>36</xdr:row>
      <xdr:rowOff>80721</xdr:rowOff>
    </xdr:to>
    <xdr:sp macro="" textlink="">
      <xdr:nvSpPr>
        <xdr:cNvPr id="113" name="フローチャート: 判断 112"/>
        <xdr:cNvSpPr/>
      </xdr:nvSpPr>
      <xdr:spPr bwMode="auto">
        <a:xfrm>
          <a:off x="56007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323672</xdr:rowOff>
    </xdr:from>
    <xdr:to>
      <xdr:col>26</xdr:col>
      <xdr:colOff>50800</xdr:colOff>
      <xdr:row>36</xdr:row>
      <xdr:rowOff>46000</xdr:rowOff>
    </xdr:to>
    <xdr:cxnSp macro="">
      <xdr:nvCxnSpPr>
        <xdr:cNvPr id="114" name="直線コネクタ 113"/>
        <xdr:cNvCxnSpPr/>
      </xdr:nvCxnSpPr>
      <xdr:spPr bwMode="auto">
        <a:xfrm>
          <a:off x="4305300" y="6934022"/>
          <a:ext cx="698500" cy="65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335280</xdr:rowOff>
    </xdr:from>
    <xdr:to>
      <xdr:col>26</xdr:col>
      <xdr:colOff>101600</xdr:colOff>
      <xdr:row>36</xdr:row>
      <xdr:rowOff>93980</xdr:rowOff>
    </xdr:to>
    <xdr:sp macro="" textlink="">
      <xdr:nvSpPr>
        <xdr:cNvPr id="115" name="フローチャート: 判断 114"/>
        <xdr:cNvSpPr/>
      </xdr:nvSpPr>
      <xdr:spPr bwMode="auto">
        <a:xfrm>
          <a:off x="49530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104157</xdr:rowOff>
    </xdr:from>
    <xdr:ext cx="736600" cy="259045"/>
    <xdr:sp macro="" textlink="">
      <xdr:nvSpPr>
        <xdr:cNvPr id="116" name="テキスト ボックス 115"/>
        <xdr:cNvSpPr txBox="1"/>
      </xdr:nvSpPr>
      <xdr:spPr>
        <a:xfrm>
          <a:off x="4622800" y="6714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304698</xdr:rowOff>
    </xdr:from>
    <xdr:to>
      <xdr:col>22</xdr:col>
      <xdr:colOff>114300</xdr:colOff>
      <xdr:row>35</xdr:row>
      <xdr:rowOff>323672</xdr:rowOff>
    </xdr:to>
    <xdr:cxnSp macro="">
      <xdr:nvCxnSpPr>
        <xdr:cNvPr id="117" name="直線コネクタ 116"/>
        <xdr:cNvCxnSpPr/>
      </xdr:nvCxnSpPr>
      <xdr:spPr bwMode="auto">
        <a:xfrm>
          <a:off x="3606800" y="6915048"/>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39395</xdr:rowOff>
    </xdr:from>
    <xdr:to>
      <xdr:col>22</xdr:col>
      <xdr:colOff>165100</xdr:colOff>
      <xdr:row>36</xdr:row>
      <xdr:rowOff>140995</xdr:rowOff>
    </xdr:to>
    <xdr:sp macro="" textlink="">
      <xdr:nvSpPr>
        <xdr:cNvPr id="118" name="フローチャート: 判断 117"/>
        <xdr:cNvSpPr/>
      </xdr:nvSpPr>
      <xdr:spPr bwMode="auto">
        <a:xfrm>
          <a:off x="42545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125772</xdr:rowOff>
    </xdr:from>
    <xdr:ext cx="762000" cy="259045"/>
    <xdr:sp macro="" textlink="">
      <xdr:nvSpPr>
        <xdr:cNvPr id="119" name="テキスト ボックス 118"/>
        <xdr:cNvSpPr txBox="1"/>
      </xdr:nvSpPr>
      <xdr:spPr>
        <a:xfrm>
          <a:off x="3924300" y="70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249072</xdr:rowOff>
    </xdr:from>
    <xdr:to>
      <xdr:col>18</xdr:col>
      <xdr:colOff>177800</xdr:colOff>
      <xdr:row>35</xdr:row>
      <xdr:rowOff>304698</xdr:rowOff>
    </xdr:to>
    <xdr:cxnSp macro="">
      <xdr:nvCxnSpPr>
        <xdr:cNvPr id="120" name="直線コネクタ 119"/>
        <xdr:cNvCxnSpPr/>
      </xdr:nvCxnSpPr>
      <xdr:spPr bwMode="auto">
        <a:xfrm>
          <a:off x="2908300" y="6859422"/>
          <a:ext cx="698500" cy="55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38176</xdr:rowOff>
    </xdr:from>
    <xdr:to>
      <xdr:col>19</xdr:col>
      <xdr:colOff>38100</xdr:colOff>
      <xdr:row>36</xdr:row>
      <xdr:rowOff>139776</xdr:rowOff>
    </xdr:to>
    <xdr:sp macro="" textlink="">
      <xdr:nvSpPr>
        <xdr:cNvPr id="121" name="フローチャート: 判断 120"/>
        <xdr:cNvSpPr/>
      </xdr:nvSpPr>
      <xdr:spPr bwMode="auto">
        <a:xfrm>
          <a:off x="35560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124553</xdr:rowOff>
    </xdr:from>
    <xdr:ext cx="762000" cy="259045"/>
    <xdr:sp macro="" textlink="">
      <xdr:nvSpPr>
        <xdr:cNvPr id="122" name="テキスト ボックス 121"/>
        <xdr:cNvSpPr txBox="1"/>
      </xdr:nvSpPr>
      <xdr:spPr>
        <a:xfrm>
          <a:off x="32258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xdr:rowOff>
    </xdr:from>
    <xdr:to>
      <xdr:col>15</xdr:col>
      <xdr:colOff>101600</xdr:colOff>
      <xdr:row>36</xdr:row>
      <xdr:rowOff>103124</xdr:rowOff>
    </xdr:to>
    <xdr:sp macro="" textlink="">
      <xdr:nvSpPr>
        <xdr:cNvPr id="123" name="フローチャート: 判断 122"/>
        <xdr:cNvSpPr/>
      </xdr:nvSpPr>
      <xdr:spPr bwMode="auto">
        <a:xfrm>
          <a:off x="28575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87901</xdr:rowOff>
    </xdr:from>
    <xdr:ext cx="762000" cy="259045"/>
    <xdr:sp macro="" textlink="">
      <xdr:nvSpPr>
        <xdr:cNvPr id="124" name="テキスト ボックス 123"/>
        <xdr:cNvSpPr txBox="1"/>
      </xdr:nvSpPr>
      <xdr:spPr>
        <a:xfrm>
          <a:off x="2527300" y="704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324459</xdr:rowOff>
    </xdr:from>
    <xdr:to>
      <xdr:col>29</xdr:col>
      <xdr:colOff>177800</xdr:colOff>
      <xdr:row>36</xdr:row>
      <xdr:rowOff>83159</xdr:rowOff>
    </xdr:to>
    <xdr:sp macro="" textlink="">
      <xdr:nvSpPr>
        <xdr:cNvPr id="130" name="楕円 129"/>
        <xdr:cNvSpPr/>
      </xdr:nvSpPr>
      <xdr:spPr bwMode="auto">
        <a:xfrm>
          <a:off x="5600700" y="6934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296536</xdr:rowOff>
    </xdr:from>
    <xdr:ext cx="762000" cy="259045"/>
    <xdr:sp macro="" textlink="">
      <xdr:nvSpPr>
        <xdr:cNvPr id="131" name="人口1人当たり決算額の推移該当値テキスト445"/>
        <xdr:cNvSpPr txBox="1"/>
      </xdr:nvSpPr>
      <xdr:spPr>
        <a:xfrm>
          <a:off x="5740400" y="69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338100</xdr:rowOff>
    </xdr:from>
    <xdr:to>
      <xdr:col>26</xdr:col>
      <xdr:colOff>101600</xdr:colOff>
      <xdr:row>36</xdr:row>
      <xdr:rowOff>96800</xdr:rowOff>
    </xdr:to>
    <xdr:sp macro="" textlink="">
      <xdr:nvSpPr>
        <xdr:cNvPr id="132" name="楕円 131"/>
        <xdr:cNvSpPr/>
      </xdr:nvSpPr>
      <xdr:spPr bwMode="auto">
        <a:xfrm>
          <a:off x="4953000" y="6948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81577</xdr:rowOff>
    </xdr:from>
    <xdr:ext cx="736600" cy="259045"/>
    <xdr:sp macro="" textlink="">
      <xdr:nvSpPr>
        <xdr:cNvPr id="133" name="テキスト ボックス 132"/>
        <xdr:cNvSpPr txBox="1"/>
      </xdr:nvSpPr>
      <xdr:spPr>
        <a:xfrm>
          <a:off x="4622800" y="703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272872</xdr:rowOff>
    </xdr:from>
    <xdr:to>
      <xdr:col>22</xdr:col>
      <xdr:colOff>165100</xdr:colOff>
      <xdr:row>36</xdr:row>
      <xdr:rowOff>31572</xdr:rowOff>
    </xdr:to>
    <xdr:sp macro="" textlink="">
      <xdr:nvSpPr>
        <xdr:cNvPr id="134" name="楕円 133"/>
        <xdr:cNvSpPr/>
      </xdr:nvSpPr>
      <xdr:spPr bwMode="auto">
        <a:xfrm>
          <a:off x="4254500" y="6883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41749</xdr:rowOff>
    </xdr:from>
    <xdr:ext cx="762000" cy="259045"/>
    <xdr:sp macro="" textlink="">
      <xdr:nvSpPr>
        <xdr:cNvPr id="135" name="テキスト ボックス 134"/>
        <xdr:cNvSpPr txBox="1"/>
      </xdr:nvSpPr>
      <xdr:spPr>
        <a:xfrm>
          <a:off x="3924300" y="6652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253898</xdr:rowOff>
    </xdr:from>
    <xdr:to>
      <xdr:col>19</xdr:col>
      <xdr:colOff>38100</xdr:colOff>
      <xdr:row>36</xdr:row>
      <xdr:rowOff>12598</xdr:rowOff>
    </xdr:to>
    <xdr:sp macro="" textlink="">
      <xdr:nvSpPr>
        <xdr:cNvPr id="136" name="楕円 135"/>
        <xdr:cNvSpPr/>
      </xdr:nvSpPr>
      <xdr:spPr bwMode="auto">
        <a:xfrm>
          <a:off x="3556000" y="6864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22775</xdr:rowOff>
    </xdr:from>
    <xdr:ext cx="762000" cy="259045"/>
    <xdr:sp macro="" textlink="">
      <xdr:nvSpPr>
        <xdr:cNvPr id="137" name="テキスト ボックス 136"/>
        <xdr:cNvSpPr txBox="1"/>
      </xdr:nvSpPr>
      <xdr:spPr>
        <a:xfrm>
          <a:off x="3225800" y="66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198272</xdr:rowOff>
    </xdr:from>
    <xdr:to>
      <xdr:col>15</xdr:col>
      <xdr:colOff>101600</xdr:colOff>
      <xdr:row>35</xdr:row>
      <xdr:rowOff>299872</xdr:rowOff>
    </xdr:to>
    <xdr:sp macro="" textlink="">
      <xdr:nvSpPr>
        <xdr:cNvPr id="138" name="楕円 137"/>
        <xdr:cNvSpPr/>
      </xdr:nvSpPr>
      <xdr:spPr bwMode="auto">
        <a:xfrm>
          <a:off x="2857500" y="6808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310049</xdr:rowOff>
    </xdr:from>
    <xdr:ext cx="762000" cy="259045"/>
    <xdr:sp macro="" textlink="">
      <xdr:nvSpPr>
        <xdr:cNvPr id="139" name="テキスト ボックス 138"/>
        <xdr:cNvSpPr txBox="1"/>
      </xdr:nvSpPr>
      <xdr:spPr>
        <a:xfrm>
          <a:off x="2527300" y="6577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203,709
189,813
10.11
125,054,197
114,411,332
10,346,847
58,760,773
12,189,547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138132</xdr:rowOff>
    </xdr:from>
    <xdr:to>
      <xdr:col>24</xdr:col>
      <xdr:colOff>62865</xdr:colOff>
      <xdr:row>38</xdr:row>
      <xdr:rowOff>39704</xdr:rowOff>
    </xdr:to>
    <xdr:cxnSp macro="">
      <xdr:nvCxnSpPr>
        <xdr:cNvPr id="58" name="直線コネクタ 57"/>
        <xdr:cNvCxnSpPr/>
      </xdr:nvCxnSpPr>
      <xdr:spPr>
        <a:xfrm flipV="1">
          <a:off x="4633595" y="5281632"/>
          <a:ext cx="1270" cy="127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43531</xdr:rowOff>
    </xdr:from>
    <xdr:ext cx="534377" cy="259045"/>
    <xdr:sp macro="" textlink="">
      <xdr:nvSpPr>
        <xdr:cNvPr id="59" name="人件費最小値テキスト"/>
        <xdr:cNvSpPr txBox="1"/>
      </xdr:nvSpPr>
      <xdr:spPr>
        <a:xfrm>
          <a:off x="4686300" y="65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39704</xdr:rowOff>
    </xdr:from>
    <xdr:to>
      <xdr:col>24</xdr:col>
      <xdr:colOff>152400</xdr:colOff>
      <xdr:row>38</xdr:row>
      <xdr:rowOff>39704</xdr:rowOff>
    </xdr:to>
    <xdr:cxnSp macro="">
      <xdr:nvCxnSpPr>
        <xdr:cNvPr id="60" name="直線コネクタ 59"/>
        <xdr:cNvCxnSpPr/>
      </xdr:nvCxnSpPr>
      <xdr:spPr>
        <a:xfrm>
          <a:off x="4546600" y="655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84809</xdr:rowOff>
    </xdr:from>
    <xdr:ext cx="599010" cy="259045"/>
    <xdr:sp macro="" textlink="">
      <xdr:nvSpPr>
        <xdr:cNvPr id="61" name="人件費最大値テキスト"/>
        <xdr:cNvSpPr txBox="1"/>
      </xdr:nvSpPr>
      <xdr:spPr>
        <a:xfrm>
          <a:off x="4686300" y="505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138132</xdr:rowOff>
    </xdr:from>
    <xdr:to>
      <xdr:col>24</xdr:col>
      <xdr:colOff>152400</xdr:colOff>
      <xdr:row>30</xdr:row>
      <xdr:rowOff>138132</xdr:rowOff>
    </xdr:to>
    <xdr:cxnSp macro="">
      <xdr:nvCxnSpPr>
        <xdr:cNvPr id="62" name="直線コネクタ 61"/>
        <xdr:cNvCxnSpPr/>
      </xdr:nvCxnSpPr>
      <xdr:spPr>
        <a:xfrm>
          <a:off x="4546600" y="52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161384</xdr:rowOff>
    </xdr:from>
    <xdr:to>
      <xdr:col>24</xdr:col>
      <xdr:colOff>63500</xdr:colOff>
      <xdr:row>36</xdr:row>
      <xdr:rowOff>7569</xdr:rowOff>
    </xdr:to>
    <xdr:cxnSp macro="">
      <xdr:nvCxnSpPr>
        <xdr:cNvPr id="63" name="直線コネクタ 62"/>
        <xdr:cNvCxnSpPr/>
      </xdr:nvCxnSpPr>
      <xdr:spPr>
        <a:xfrm flipV="1">
          <a:off x="3797300" y="6162134"/>
          <a:ext cx="8382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163339</xdr:rowOff>
    </xdr:from>
    <xdr:ext cx="534377" cy="259045"/>
    <xdr:sp macro="" textlink="">
      <xdr:nvSpPr>
        <xdr:cNvPr id="64" name="人件費平均値テキスト"/>
        <xdr:cNvSpPr txBox="1"/>
      </xdr:nvSpPr>
      <xdr:spPr>
        <a:xfrm>
          <a:off x="4686300" y="633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13462</xdr:rowOff>
    </xdr:from>
    <xdr:to>
      <xdr:col>24</xdr:col>
      <xdr:colOff>114300</xdr:colOff>
      <xdr:row>37</xdr:row>
      <xdr:rowOff>115062</xdr:rowOff>
    </xdr:to>
    <xdr:sp macro="" textlink="">
      <xdr:nvSpPr>
        <xdr:cNvPr id="65" name="フローチャート: 判断 64"/>
        <xdr:cNvSpPr/>
      </xdr:nvSpPr>
      <xdr:spPr>
        <a:xfrm>
          <a:off x="45847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7569</xdr:rowOff>
    </xdr:from>
    <xdr:to>
      <xdr:col>19</xdr:col>
      <xdr:colOff>177800</xdr:colOff>
      <xdr:row>36</xdr:row>
      <xdr:rowOff>29330</xdr:rowOff>
    </xdr:to>
    <xdr:cxnSp macro="">
      <xdr:nvCxnSpPr>
        <xdr:cNvPr id="66" name="直線コネクタ 65"/>
        <xdr:cNvCxnSpPr/>
      </xdr:nvCxnSpPr>
      <xdr:spPr>
        <a:xfrm flipV="1">
          <a:off x="2908300" y="6179769"/>
          <a:ext cx="889000" cy="2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10610</xdr:rowOff>
    </xdr:from>
    <xdr:to>
      <xdr:col>20</xdr:col>
      <xdr:colOff>38100</xdr:colOff>
      <xdr:row>37</xdr:row>
      <xdr:rowOff>112210</xdr:rowOff>
    </xdr:to>
    <xdr:sp macro="" textlink="">
      <xdr:nvSpPr>
        <xdr:cNvPr id="67" name="フローチャート: 判断 66"/>
        <xdr:cNvSpPr/>
      </xdr:nvSpPr>
      <xdr:spPr>
        <a:xfrm>
          <a:off x="3746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103337</xdr:rowOff>
    </xdr:from>
    <xdr:ext cx="534377" cy="259045"/>
    <xdr:sp macro="" textlink="">
      <xdr:nvSpPr>
        <xdr:cNvPr id="68" name="テキスト ボックス 67"/>
        <xdr:cNvSpPr txBox="1"/>
      </xdr:nvSpPr>
      <xdr:spPr>
        <a:xfrm>
          <a:off x="3530111" y="64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29330</xdr:rowOff>
    </xdr:from>
    <xdr:to>
      <xdr:col>15</xdr:col>
      <xdr:colOff>50800</xdr:colOff>
      <xdr:row>36</xdr:row>
      <xdr:rowOff>61410</xdr:rowOff>
    </xdr:to>
    <xdr:cxnSp macro="">
      <xdr:nvCxnSpPr>
        <xdr:cNvPr id="69" name="直線コネクタ 68"/>
        <xdr:cNvCxnSpPr/>
      </xdr:nvCxnSpPr>
      <xdr:spPr>
        <a:xfrm flipV="1">
          <a:off x="2019300" y="6201530"/>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35789</xdr:rowOff>
    </xdr:from>
    <xdr:to>
      <xdr:col>15</xdr:col>
      <xdr:colOff>101600</xdr:colOff>
      <xdr:row>37</xdr:row>
      <xdr:rowOff>137389</xdr:rowOff>
    </xdr:to>
    <xdr:sp macro="" textlink="">
      <xdr:nvSpPr>
        <xdr:cNvPr id="70" name="フローチャート: 判断 69"/>
        <xdr:cNvSpPr/>
      </xdr:nvSpPr>
      <xdr:spPr>
        <a:xfrm>
          <a:off x="2857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128516</xdr:rowOff>
    </xdr:from>
    <xdr:ext cx="534377" cy="259045"/>
    <xdr:sp macro="" textlink="">
      <xdr:nvSpPr>
        <xdr:cNvPr id="71" name="テキスト ボックス 70"/>
        <xdr:cNvSpPr txBox="1"/>
      </xdr:nvSpPr>
      <xdr:spPr>
        <a:xfrm>
          <a:off x="2641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47400</xdr:rowOff>
    </xdr:from>
    <xdr:to>
      <xdr:col>10</xdr:col>
      <xdr:colOff>114300</xdr:colOff>
      <xdr:row>36</xdr:row>
      <xdr:rowOff>61410</xdr:rowOff>
    </xdr:to>
    <xdr:cxnSp macro="">
      <xdr:nvCxnSpPr>
        <xdr:cNvPr id="72" name="直線コネクタ 71"/>
        <xdr:cNvCxnSpPr/>
      </xdr:nvCxnSpPr>
      <xdr:spPr>
        <a:xfrm>
          <a:off x="1130300" y="6219600"/>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42657</xdr:rowOff>
    </xdr:from>
    <xdr:to>
      <xdr:col>10</xdr:col>
      <xdr:colOff>165100</xdr:colOff>
      <xdr:row>37</xdr:row>
      <xdr:rowOff>144257</xdr:rowOff>
    </xdr:to>
    <xdr:sp macro="" textlink="">
      <xdr:nvSpPr>
        <xdr:cNvPr id="73" name="フローチャート: 判断 72"/>
        <xdr:cNvSpPr/>
      </xdr:nvSpPr>
      <xdr:spPr>
        <a:xfrm>
          <a:off x="1968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135385</xdr:rowOff>
    </xdr:from>
    <xdr:ext cx="534377" cy="259045"/>
    <xdr:sp macro="" textlink="">
      <xdr:nvSpPr>
        <xdr:cNvPr id="74" name="テキスト ボックス 73"/>
        <xdr:cNvSpPr txBox="1"/>
      </xdr:nvSpPr>
      <xdr:spPr>
        <a:xfrm>
          <a:off x="1752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33143</xdr:rowOff>
    </xdr:from>
    <xdr:to>
      <xdr:col>6</xdr:col>
      <xdr:colOff>38100</xdr:colOff>
      <xdr:row>37</xdr:row>
      <xdr:rowOff>134743</xdr:rowOff>
    </xdr:to>
    <xdr:sp macro="" textlink="">
      <xdr:nvSpPr>
        <xdr:cNvPr id="75" name="フローチャート: 判断 74"/>
        <xdr:cNvSpPr/>
      </xdr:nvSpPr>
      <xdr:spPr>
        <a:xfrm>
          <a:off x="1079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125871</xdr:rowOff>
    </xdr:from>
    <xdr:ext cx="534377" cy="259045"/>
    <xdr:sp macro="" textlink="">
      <xdr:nvSpPr>
        <xdr:cNvPr id="76" name="テキスト ボックス 75"/>
        <xdr:cNvSpPr txBox="1"/>
      </xdr:nvSpPr>
      <xdr:spPr>
        <a:xfrm>
          <a:off x="863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110584</xdr:rowOff>
    </xdr:from>
    <xdr:to>
      <xdr:col>24</xdr:col>
      <xdr:colOff>114300</xdr:colOff>
      <xdr:row>36</xdr:row>
      <xdr:rowOff>40734</xdr:rowOff>
    </xdr:to>
    <xdr:sp macro="" textlink="">
      <xdr:nvSpPr>
        <xdr:cNvPr id="82" name="楕円 81"/>
        <xdr:cNvSpPr/>
      </xdr:nvSpPr>
      <xdr:spPr>
        <a:xfrm>
          <a:off x="4584700" y="61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133461</xdr:rowOff>
    </xdr:from>
    <xdr:ext cx="534377" cy="259045"/>
    <xdr:sp macro="" textlink="">
      <xdr:nvSpPr>
        <xdr:cNvPr id="83" name="人件費該当値テキスト"/>
        <xdr:cNvSpPr txBox="1"/>
      </xdr:nvSpPr>
      <xdr:spPr>
        <a:xfrm>
          <a:off x="4686300" y="596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128219</xdr:rowOff>
    </xdr:from>
    <xdr:to>
      <xdr:col>20</xdr:col>
      <xdr:colOff>38100</xdr:colOff>
      <xdr:row>36</xdr:row>
      <xdr:rowOff>58369</xdr:rowOff>
    </xdr:to>
    <xdr:sp macro="" textlink="">
      <xdr:nvSpPr>
        <xdr:cNvPr id="84" name="楕円 83"/>
        <xdr:cNvSpPr/>
      </xdr:nvSpPr>
      <xdr:spPr>
        <a:xfrm>
          <a:off x="3746500" y="612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74896</xdr:rowOff>
    </xdr:from>
    <xdr:ext cx="534377" cy="259045"/>
    <xdr:sp macro="" textlink="">
      <xdr:nvSpPr>
        <xdr:cNvPr id="85" name="テキスト ボックス 84"/>
        <xdr:cNvSpPr txBox="1"/>
      </xdr:nvSpPr>
      <xdr:spPr>
        <a:xfrm>
          <a:off x="3530111" y="590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149980</xdr:rowOff>
    </xdr:from>
    <xdr:to>
      <xdr:col>15</xdr:col>
      <xdr:colOff>101600</xdr:colOff>
      <xdr:row>36</xdr:row>
      <xdr:rowOff>80130</xdr:rowOff>
    </xdr:to>
    <xdr:sp macro="" textlink="">
      <xdr:nvSpPr>
        <xdr:cNvPr id="86" name="楕円 85"/>
        <xdr:cNvSpPr/>
      </xdr:nvSpPr>
      <xdr:spPr>
        <a:xfrm>
          <a:off x="2857500" y="61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96657</xdr:rowOff>
    </xdr:from>
    <xdr:ext cx="534377" cy="259045"/>
    <xdr:sp macro="" textlink="">
      <xdr:nvSpPr>
        <xdr:cNvPr id="87" name="テキスト ボックス 86"/>
        <xdr:cNvSpPr txBox="1"/>
      </xdr:nvSpPr>
      <xdr:spPr>
        <a:xfrm>
          <a:off x="2641111" y="592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10610</xdr:rowOff>
    </xdr:from>
    <xdr:to>
      <xdr:col>10</xdr:col>
      <xdr:colOff>165100</xdr:colOff>
      <xdr:row>36</xdr:row>
      <xdr:rowOff>112210</xdr:rowOff>
    </xdr:to>
    <xdr:sp macro="" textlink="">
      <xdr:nvSpPr>
        <xdr:cNvPr id="88" name="楕円 87"/>
        <xdr:cNvSpPr/>
      </xdr:nvSpPr>
      <xdr:spPr>
        <a:xfrm>
          <a:off x="1968500" y="61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128737</xdr:rowOff>
    </xdr:from>
    <xdr:ext cx="534377" cy="259045"/>
    <xdr:sp macro="" textlink="">
      <xdr:nvSpPr>
        <xdr:cNvPr id="89" name="テキスト ボックス 88"/>
        <xdr:cNvSpPr txBox="1"/>
      </xdr:nvSpPr>
      <xdr:spPr>
        <a:xfrm>
          <a:off x="1752111" y="595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168050</xdr:rowOff>
    </xdr:from>
    <xdr:to>
      <xdr:col>6</xdr:col>
      <xdr:colOff>38100</xdr:colOff>
      <xdr:row>36</xdr:row>
      <xdr:rowOff>98200</xdr:rowOff>
    </xdr:to>
    <xdr:sp macro="" textlink="">
      <xdr:nvSpPr>
        <xdr:cNvPr id="90" name="楕円 89"/>
        <xdr:cNvSpPr/>
      </xdr:nvSpPr>
      <xdr:spPr>
        <a:xfrm>
          <a:off x="1079500" y="616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114727</xdr:rowOff>
    </xdr:from>
    <xdr:ext cx="534377" cy="259045"/>
    <xdr:sp macro="" textlink="">
      <xdr:nvSpPr>
        <xdr:cNvPr id="91" name="テキスト ボックス 90"/>
        <xdr:cNvSpPr txBox="1"/>
      </xdr:nvSpPr>
      <xdr:spPr>
        <a:xfrm>
          <a:off x="863111" y="59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24478</xdr:rowOff>
    </xdr:from>
    <xdr:to>
      <xdr:col>24</xdr:col>
      <xdr:colOff>62865</xdr:colOff>
      <xdr:row>58</xdr:row>
      <xdr:rowOff>52984</xdr:rowOff>
    </xdr:to>
    <xdr:cxnSp macro="">
      <xdr:nvCxnSpPr>
        <xdr:cNvPr id="116" name="直線コネクタ 115"/>
        <xdr:cNvCxnSpPr/>
      </xdr:nvCxnSpPr>
      <xdr:spPr>
        <a:xfrm flipV="1">
          <a:off x="4633595" y="8596978"/>
          <a:ext cx="1270" cy="140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56811</xdr:rowOff>
    </xdr:from>
    <xdr:ext cx="534377" cy="259045"/>
    <xdr:sp macro="" textlink="">
      <xdr:nvSpPr>
        <xdr:cNvPr id="117" name="物件費最小値テキスト"/>
        <xdr:cNvSpPr txBox="1"/>
      </xdr:nvSpPr>
      <xdr:spPr>
        <a:xfrm>
          <a:off x="4686300" y="1000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52984</xdr:rowOff>
    </xdr:from>
    <xdr:to>
      <xdr:col>24</xdr:col>
      <xdr:colOff>152400</xdr:colOff>
      <xdr:row>58</xdr:row>
      <xdr:rowOff>52984</xdr:rowOff>
    </xdr:to>
    <xdr:cxnSp macro="">
      <xdr:nvCxnSpPr>
        <xdr:cNvPr id="118" name="直線コネクタ 117"/>
        <xdr:cNvCxnSpPr/>
      </xdr:nvCxnSpPr>
      <xdr:spPr>
        <a:xfrm>
          <a:off x="4546600" y="999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142605</xdr:rowOff>
    </xdr:from>
    <xdr:ext cx="599010" cy="259045"/>
    <xdr:sp macro="" textlink="">
      <xdr:nvSpPr>
        <xdr:cNvPr id="119" name="物件費最大値テキスト"/>
        <xdr:cNvSpPr txBox="1"/>
      </xdr:nvSpPr>
      <xdr:spPr>
        <a:xfrm>
          <a:off x="4686300" y="837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24478</xdr:rowOff>
    </xdr:from>
    <xdr:to>
      <xdr:col>24</xdr:col>
      <xdr:colOff>152400</xdr:colOff>
      <xdr:row>50</xdr:row>
      <xdr:rowOff>24478</xdr:rowOff>
    </xdr:to>
    <xdr:cxnSp macro="">
      <xdr:nvCxnSpPr>
        <xdr:cNvPr id="120" name="直線コネクタ 119"/>
        <xdr:cNvCxnSpPr/>
      </xdr:nvCxnSpPr>
      <xdr:spPr>
        <a:xfrm>
          <a:off x="4546600" y="859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74016</xdr:rowOff>
    </xdr:from>
    <xdr:to>
      <xdr:col>24</xdr:col>
      <xdr:colOff>63500</xdr:colOff>
      <xdr:row>57</xdr:row>
      <xdr:rowOff>154963</xdr:rowOff>
    </xdr:to>
    <xdr:cxnSp macro="">
      <xdr:nvCxnSpPr>
        <xdr:cNvPr id="121" name="直線コネクタ 120"/>
        <xdr:cNvCxnSpPr/>
      </xdr:nvCxnSpPr>
      <xdr:spPr>
        <a:xfrm flipV="1">
          <a:off x="3797300" y="9846666"/>
          <a:ext cx="838200" cy="8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14360</xdr:rowOff>
    </xdr:from>
    <xdr:ext cx="534377" cy="259045"/>
    <xdr:sp macro="" textlink="">
      <xdr:nvSpPr>
        <xdr:cNvPr id="122" name="物件費平均値テキスト"/>
        <xdr:cNvSpPr txBox="1"/>
      </xdr:nvSpPr>
      <xdr:spPr>
        <a:xfrm>
          <a:off x="4686300" y="9787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35933</xdr:rowOff>
    </xdr:from>
    <xdr:to>
      <xdr:col>24</xdr:col>
      <xdr:colOff>114300</xdr:colOff>
      <xdr:row>57</xdr:row>
      <xdr:rowOff>137533</xdr:rowOff>
    </xdr:to>
    <xdr:sp macro="" textlink="">
      <xdr:nvSpPr>
        <xdr:cNvPr id="123" name="フローチャート: 判断 122"/>
        <xdr:cNvSpPr/>
      </xdr:nvSpPr>
      <xdr:spPr>
        <a:xfrm>
          <a:off x="4584700" y="980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154963</xdr:rowOff>
    </xdr:from>
    <xdr:to>
      <xdr:col>19</xdr:col>
      <xdr:colOff>177800</xdr:colOff>
      <xdr:row>58</xdr:row>
      <xdr:rowOff>24897</xdr:rowOff>
    </xdr:to>
    <xdr:cxnSp macro="">
      <xdr:nvCxnSpPr>
        <xdr:cNvPr id="124" name="直線コネクタ 123"/>
        <xdr:cNvCxnSpPr/>
      </xdr:nvCxnSpPr>
      <xdr:spPr>
        <a:xfrm flipV="1">
          <a:off x="2908300" y="9927613"/>
          <a:ext cx="889000" cy="4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153045</xdr:rowOff>
    </xdr:from>
    <xdr:to>
      <xdr:col>20</xdr:col>
      <xdr:colOff>38100</xdr:colOff>
      <xdr:row>58</xdr:row>
      <xdr:rowOff>83195</xdr:rowOff>
    </xdr:to>
    <xdr:sp macro="" textlink="">
      <xdr:nvSpPr>
        <xdr:cNvPr id="125" name="フローチャート: 判断 124"/>
        <xdr:cNvSpPr/>
      </xdr:nvSpPr>
      <xdr:spPr>
        <a:xfrm>
          <a:off x="37465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74322</xdr:rowOff>
    </xdr:from>
    <xdr:ext cx="534377" cy="259045"/>
    <xdr:sp macro="" textlink="">
      <xdr:nvSpPr>
        <xdr:cNvPr id="126" name="テキスト ボックス 125"/>
        <xdr:cNvSpPr txBox="1"/>
      </xdr:nvSpPr>
      <xdr:spPr>
        <a:xfrm>
          <a:off x="3530111" y="1001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24897</xdr:rowOff>
    </xdr:from>
    <xdr:to>
      <xdr:col>15</xdr:col>
      <xdr:colOff>50800</xdr:colOff>
      <xdr:row>58</xdr:row>
      <xdr:rowOff>50150</xdr:rowOff>
    </xdr:to>
    <xdr:cxnSp macro="">
      <xdr:nvCxnSpPr>
        <xdr:cNvPr id="127" name="直線コネクタ 126"/>
        <xdr:cNvCxnSpPr/>
      </xdr:nvCxnSpPr>
      <xdr:spPr>
        <a:xfrm flipV="1">
          <a:off x="2019300" y="9968997"/>
          <a:ext cx="889000" cy="2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7625</xdr:rowOff>
    </xdr:from>
    <xdr:to>
      <xdr:col>15</xdr:col>
      <xdr:colOff>101600</xdr:colOff>
      <xdr:row>58</xdr:row>
      <xdr:rowOff>109225</xdr:rowOff>
    </xdr:to>
    <xdr:sp macro="" textlink="">
      <xdr:nvSpPr>
        <xdr:cNvPr id="128" name="フローチャート: 判断 127"/>
        <xdr:cNvSpPr/>
      </xdr:nvSpPr>
      <xdr:spPr>
        <a:xfrm>
          <a:off x="2857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100352</xdr:rowOff>
    </xdr:from>
    <xdr:ext cx="534377" cy="259045"/>
    <xdr:sp macro="" textlink="">
      <xdr:nvSpPr>
        <xdr:cNvPr id="129" name="テキスト ボックス 128"/>
        <xdr:cNvSpPr txBox="1"/>
      </xdr:nvSpPr>
      <xdr:spPr>
        <a:xfrm>
          <a:off x="2641111" y="1004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50150</xdr:rowOff>
    </xdr:from>
    <xdr:to>
      <xdr:col>10</xdr:col>
      <xdr:colOff>114300</xdr:colOff>
      <xdr:row>58</xdr:row>
      <xdr:rowOff>74145</xdr:rowOff>
    </xdr:to>
    <xdr:cxnSp macro="">
      <xdr:nvCxnSpPr>
        <xdr:cNvPr id="130" name="直線コネクタ 129"/>
        <xdr:cNvCxnSpPr/>
      </xdr:nvCxnSpPr>
      <xdr:spPr>
        <a:xfrm flipV="1">
          <a:off x="1130300" y="9994250"/>
          <a:ext cx="889000" cy="2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59647</xdr:rowOff>
    </xdr:from>
    <xdr:to>
      <xdr:col>10</xdr:col>
      <xdr:colOff>165100</xdr:colOff>
      <xdr:row>58</xdr:row>
      <xdr:rowOff>161247</xdr:rowOff>
    </xdr:to>
    <xdr:sp macro="" textlink="">
      <xdr:nvSpPr>
        <xdr:cNvPr id="131" name="フローチャート: 判断 130"/>
        <xdr:cNvSpPr/>
      </xdr:nvSpPr>
      <xdr:spPr>
        <a:xfrm>
          <a:off x="1968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152374</xdr:rowOff>
    </xdr:from>
    <xdr:ext cx="534377" cy="259045"/>
    <xdr:sp macro="" textlink="">
      <xdr:nvSpPr>
        <xdr:cNvPr id="132" name="テキスト ボックス 131"/>
        <xdr:cNvSpPr txBox="1"/>
      </xdr:nvSpPr>
      <xdr:spPr>
        <a:xfrm>
          <a:off x="1752111" y="100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72593</xdr:rowOff>
    </xdr:from>
    <xdr:to>
      <xdr:col>6</xdr:col>
      <xdr:colOff>38100</xdr:colOff>
      <xdr:row>59</xdr:row>
      <xdr:rowOff>2743</xdr:rowOff>
    </xdr:to>
    <xdr:sp macro="" textlink="">
      <xdr:nvSpPr>
        <xdr:cNvPr id="133" name="フローチャート: 判断 132"/>
        <xdr:cNvSpPr/>
      </xdr:nvSpPr>
      <xdr:spPr>
        <a:xfrm>
          <a:off x="1079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165320</xdr:rowOff>
    </xdr:from>
    <xdr:ext cx="534377" cy="259045"/>
    <xdr:sp macro="" textlink="">
      <xdr:nvSpPr>
        <xdr:cNvPr id="134" name="テキスト ボックス 133"/>
        <xdr:cNvSpPr txBox="1"/>
      </xdr:nvSpPr>
      <xdr:spPr>
        <a:xfrm>
          <a:off x="863111" y="101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23216</xdr:rowOff>
    </xdr:from>
    <xdr:to>
      <xdr:col>24</xdr:col>
      <xdr:colOff>114300</xdr:colOff>
      <xdr:row>57</xdr:row>
      <xdr:rowOff>124816</xdr:rowOff>
    </xdr:to>
    <xdr:sp macro="" textlink="">
      <xdr:nvSpPr>
        <xdr:cNvPr id="140" name="楕円 139"/>
        <xdr:cNvSpPr/>
      </xdr:nvSpPr>
      <xdr:spPr>
        <a:xfrm>
          <a:off x="4584700" y="979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46093</xdr:rowOff>
    </xdr:from>
    <xdr:ext cx="534377" cy="259045"/>
    <xdr:sp macro="" textlink="">
      <xdr:nvSpPr>
        <xdr:cNvPr id="141" name="物件費該当値テキスト"/>
        <xdr:cNvSpPr txBox="1"/>
      </xdr:nvSpPr>
      <xdr:spPr>
        <a:xfrm>
          <a:off x="4686300" y="964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104163</xdr:rowOff>
    </xdr:from>
    <xdr:to>
      <xdr:col>20</xdr:col>
      <xdr:colOff>38100</xdr:colOff>
      <xdr:row>58</xdr:row>
      <xdr:rowOff>34313</xdr:rowOff>
    </xdr:to>
    <xdr:sp macro="" textlink="">
      <xdr:nvSpPr>
        <xdr:cNvPr id="142" name="楕円 141"/>
        <xdr:cNvSpPr/>
      </xdr:nvSpPr>
      <xdr:spPr>
        <a:xfrm>
          <a:off x="3746500" y="98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50840</xdr:rowOff>
    </xdr:from>
    <xdr:ext cx="534377" cy="259045"/>
    <xdr:sp macro="" textlink="">
      <xdr:nvSpPr>
        <xdr:cNvPr id="143" name="テキスト ボックス 142"/>
        <xdr:cNvSpPr txBox="1"/>
      </xdr:nvSpPr>
      <xdr:spPr>
        <a:xfrm>
          <a:off x="3530111" y="96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145547</xdr:rowOff>
    </xdr:from>
    <xdr:to>
      <xdr:col>15</xdr:col>
      <xdr:colOff>101600</xdr:colOff>
      <xdr:row>58</xdr:row>
      <xdr:rowOff>75697</xdr:rowOff>
    </xdr:to>
    <xdr:sp macro="" textlink="">
      <xdr:nvSpPr>
        <xdr:cNvPr id="144" name="楕円 143"/>
        <xdr:cNvSpPr/>
      </xdr:nvSpPr>
      <xdr:spPr>
        <a:xfrm>
          <a:off x="2857500" y="991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92224</xdr:rowOff>
    </xdr:from>
    <xdr:ext cx="534377" cy="259045"/>
    <xdr:sp macro="" textlink="">
      <xdr:nvSpPr>
        <xdr:cNvPr id="145" name="テキスト ボックス 144"/>
        <xdr:cNvSpPr txBox="1"/>
      </xdr:nvSpPr>
      <xdr:spPr>
        <a:xfrm>
          <a:off x="2641111" y="969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170800</xdr:rowOff>
    </xdr:from>
    <xdr:to>
      <xdr:col>10</xdr:col>
      <xdr:colOff>165100</xdr:colOff>
      <xdr:row>58</xdr:row>
      <xdr:rowOff>100950</xdr:rowOff>
    </xdr:to>
    <xdr:sp macro="" textlink="">
      <xdr:nvSpPr>
        <xdr:cNvPr id="146" name="楕円 145"/>
        <xdr:cNvSpPr/>
      </xdr:nvSpPr>
      <xdr:spPr>
        <a:xfrm>
          <a:off x="1968500" y="994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117477</xdr:rowOff>
    </xdr:from>
    <xdr:ext cx="534377" cy="259045"/>
    <xdr:sp macro="" textlink="">
      <xdr:nvSpPr>
        <xdr:cNvPr id="147" name="テキスト ボックス 146"/>
        <xdr:cNvSpPr txBox="1"/>
      </xdr:nvSpPr>
      <xdr:spPr>
        <a:xfrm>
          <a:off x="1752111" y="971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23345</xdr:rowOff>
    </xdr:from>
    <xdr:to>
      <xdr:col>6</xdr:col>
      <xdr:colOff>38100</xdr:colOff>
      <xdr:row>58</xdr:row>
      <xdr:rowOff>124945</xdr:rowOff>
    </xdr:to>
    <xdr:sp macro="" textlink="">
      <xdr:nvSpPr>
        <xdr:cNvPr id="148" name="楕円 147"/>
        <xdr:cNvSpPr/>
      </xdr:nvSpPr>
      <xdr:spPr>
        <a:xfrm>
          <a:off x="1079500" y="996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141472</xdr:rowOff>
    </xdr:from>
    <xdr:ext cx="534377" cy="259045"/>
    <xdr:sp macro="" textlink="">
      <xdr:nvSpPr>
        <xdr:cNvPr id="149" name="テキスト ボックス 148"/>
        <xdr:cNvSpPr txBox="1"/>
      </xdr:nvSpPr>
      <xdr:spPr>
        <a:xfrm>
          <a:off x="863111" y="974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153645</xdr:rowOff>
    </xdr:from>
    <xdr:to>
      <xdr:col>24</xdr:col>
      <xdr:colOff>62865</xdr:colOff>
      <xdr:row>79</xdr:row>
      <xdr:rowOff>6807</xdr:rowOff>
    </xdr:to>
    <xdr:cxnSp macro="">
      <xdr:nvCxnSpPr>
        <xdr:cNvPr id="173" name="直線コネクタ 172"/>
        <xdr:cNvCxnSpPr/>
      </xdr:nvCxnSpPr>
      <xdr:spPr>
        <a:xfrm flipV="1">
          <a:off x="4633595" y="12326595"/>
          <a:ext cx="1270" cy="122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10634</xdr:rowOff>
    </xdr:from>
    <xdr:ext cx="378565" cy="259045"/>
    <xdr:sp macro="" textlink="">
      <xdr:nvSpPr>
        <xdr:cNvPr id="174" name="維持補修費最小値テキスト"/>
        <xdr:cNvSpPr txBox="1"/>
      </xdr:nvSpPr>
      <xdr:spPr>
        <a:xfrm>
          <a:off x="4686300" y="1355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6807</xdr:rowOff>
    </xdr:from>
    <xdr:to>
      <xdr:col>24</xdr:col>
      <xdr:colOff>152400</xdr:colOff>
      <xdr:row>79</xdr:row>
      <xdr:rowOff>6807</xdr:rowOff>
    </xdr:to>
    <xdr:cxnSp macro="">
      <xdr:nvCxnSpPr>
        <xdr:cNvPr id="175" name="直線コネクタ 174"/>
        <xdr:cNvCxnSpPr/>
      </xdr:nvCxnSpPr>
      <xdr:spPr>
        <a:xfrm>
          <a:off x="4546600" y="135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100322</xdr:rowOff>
    </xdr:from>
    <xdr:ext cx="534377" cy="259045"/>
    <xdr:sp macro="" textlink="">
      <xdr:nvSpPr>
        <xdr:cNvPr id="176" name="維持補修費最大値テキスト"/>
        <xdr:cNvSpPr txBox="1"/>
      </xdr:nvSpPr>
      <xdr:spPr>
        <a:xfrm>
          <a:off x="4686300" y="121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153645</xdr:rowOff>
    </xdr:from>
    <xdr:to>
      <xdr:col>24</xdr:col>
      <xdr:colOff>152400</xdr:colOff>
      <xdr:row>71</xdr:row>
      <xdr:rowOff>153645</xdr:rowOff>
    </xdr:to>
    <xdr:cxnSp macro="">
      <xdr:nvCxnSpPr>
        <xdr:cNvPr id="177" name="直線コネクタ 176"/>
        <xdr:cNvCxnSpPr/>
      </xdr:nvCxnSpPr>
      <xdr:spPr>
        <a:xfrm>
          <a:off x="4546600" y="123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21819</xdr:rowOff>
    </xdr:from>
    <xdr:to>
      <xdr:col>24</xdr:col>
      <xdr:colOff>63500</xdr:colOff>
      <xdr:row>76</xdr:row>
      <xdr:rowOff>56338</xdr:rowOff>
    </xdr:to>
    <xdr:cxnSp macro="">
      <xdr:nvCxnSpPr>
        <xdr:cNvPr id="178" name="直線コネクタ 177"/>
        <xdr:cNvCxnSpPr/>
      </xdr:nvCxnSpPr>
      <xdr:spPr>
        <a:xfrm>
          <a:off x="3797300" y="13052019"/>
          <a:ext cx="8382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38676</xdr:rowOff>
    </xdr:from>
    <xdr:ext cx="469744" cy="259045"/>
    <xdr:sp macro="" textlink="">
      <xdr:nvSpPr>
        <xdr:cNvPr id="179" name="維持補修費平均値テキスト"/>
        <xdr:cNvSpPr txBox="1"/>
      </xdr:nvSpPr>
      <xdr:spPr>
        <a:xfrm>
          <a:off x="4686300" y="13240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60249</xdr:rowOff>
    </xdr:from>
    <xdr:to>
      <xdr:col>24</xdr:col>
      <xdr:colOff>114300</xdr:colOff>
      <xdr:row>77</xdr:row>
      <xdr:rowOff>161849</xdr:rowOff>
    </xdr:to>
    <xdr:sp macro="" textlink="">
      <xdr:nvSpPr>
        <xdr:cNvPr id="180" name="フローチャート: 判断 179"/>
        <xdr:cNvSpPr/>
      </xdr:nvSpPr>
      <xdr:spPr>
        <a:xfrm>
          <a:off x="4584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2997</xdr:rowOff>
    </xdr:from>
    <xdr:to>
      <xdr:col>19</xdr:col>
      <xdr:colOff>177800</xdr:colOff>
      <xdr:row>76</xdr:row>
      <xdr:rowOff>21819</xdr:rowOff>
    </xdr:to>
    <xdr:cxnSp macro="">
      <xdr:nvCxnSpPr>
        <xdr:cNvPr id="181" name="直線コネクタ 180"/>
        <xdr:cNvCxnSpPr/>
      </xdr:nvCxnSpPr>
      <xdr:spPr>
        <a:xfrm>
          <a:off x="2908300" y="13033197"/>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38533</xdr:rowOff>
    </xdr:from>
    <xdr:to>
      <xdr:col>20</xdr:col>
      <xdr:colOff>38100</xdr:colOff>
      <xdr:row>77</xdr:row>
      <xdr:rowOff>140133</xdr:rowOff>
    </xdr:to>
    <xdr:sp macro="" textlink="">
      <xdr:nvSpPr>
        <xdr:cNvPr id="182" name="フローチャート: 判断 181"/>
        <xdr:cNvSpPr/>
      </xdr:nvSpPr>
      <xdr:spPr>
        <a:xfrm>
          <a:off x="3746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131260</xdr:rowOff>
    </xdr:from>
    <xdr:ext cx="469744" cy="259045"/>
    <xdr:sp macro="" textlink="">
      <xdr:nvSpPr>
        <xdr:cNvPr id="183" name="テキスト ボックス 182"/>
        <xdr:cNvSpPr txBox="1"/>
      </xdr:nvSpPr>
      <xdr:spPr>
        <a:xfrm>
          <a:off x="3562428" y="133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2997</xdr:rowOff>
    </xdr:from>
    <xdr:to>
      <xdr:col>15</xdr:col>
      <xdr:colOff>50800</xdr:colOff>
      <xdr:row>76</xdr:row>
      <xdr:rowOff>57252</xdr:rowOff>
    </xdr:to>
    <xdr:cxnSp macro="">
      <xdr:nvCxnSpPr>
        <xdr:cNvPr id="184" name="直線コネクタ 183"/>
        <xdr:cNvCxnSpPr/>
      </xdr:nvCxnSpPr>
      <xdr:spPr>
        <a:xfrm flipV="1">
          <a:off x="2019300" y="13033197"/>
          <a:ext cx="889000" cy="5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19710</xdr:rowOff>
    </xdr:from>
    <xdr:to>
      <xdr:col>15</xdr:col>
      <xdr:colOff>101600</xdr:colOff>
      <xdr:row>77</xdr:row>
      <xdr:rowOff>121310</xdr:rowOff>
    </xdr:to>
    <xdr:sp macro="" textlink="">
      <xdr:nvSpPr>
        <xdr:cNvPr id="185" name="フローチャート: 判断 184"/>
        <xdr:cNvSpPr/>
      </xdr:nvSpPr>
      <xdr:spPr>
        <a:xfrm>
          <a:off x="2857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112437</xdr:rowOff>
    </xdr:from>
    <xdr:ext cx="469744" cy="259045"/>
    <xdr:sp macro="" textlink="">
      <xdr:nvSpPr>
        <xdr:cNvPr id="186" name="テキスト ボックス 185"/>
        <xdr:cNvSpPr txBox="1"/>
      </xdr:nvSpPr>
      <xdr:spPr>
        <a:xfrm>
          <a:off x="2673428" y="1331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57252</xdr:rowOff>
    </xdr:from>
    <xdr:to>
      <xdr:col>10</xdr:col>
      <xdr:colOff>114300</xdr:colOff>
      <xdr:row>76</xdr:row>
      <xdr:rowOff>80187</xdr:rowOff>
    </xdr:to>
    <xdr:cxnSp macro="">
      <xdr:nvCxnSpPr>
        <xdr:cNvPr id="187" name="直線コネクタ 186"/>
        <xdr:cNvCxnSpPr/>
      </xdr:nvCxnSpPr>
      <xdr:spPr>
        <a:xfrm flipV="1">
          <a:off x="1130300" y="13087452"/>
          <a:ext cx="889000" cy="2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44628</xdr:rowOff>
    </xdr:from>
    <xdr:to>
      <xdr:col>10</xdr:col>
      <xdr:colOff>165100</xdr:colOff>
      <xdr:row>77</xdr:row>
      <xdr:rowOff>146228</xdr:rowOff>
    </xdr:to>
    <xdr:sp macro="" textlink="">
      <xdr:nvSpPr>
        <xdr:cNvPr id="188" name="フローチャート: 判断 187"/>
        <xdr:cNvSpPr/>
      </xdr:nvSpPr>
      <xdr:spPr>
        <a:xfrm>
          <a:off x="1968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137355</xdr:rowOff>
    </xdr:from>
    <xdr:ext cx="469744" cy="259045"/>
    <xdr:sp macro="" textlink="">
      <xdr:nvSpPr>
        <xdr:cNvPr id="189" name="テキスト ボックス 188"/>
        <xdr:cNvSpPr txBox="1"/>
      </xdr:nvSpPr>
      <xdr:spPr>
        <a:xfrm>
          <a:off x="1784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64973</xdr:rowOff>
    </xdr:from>
    <xdr:to>
      <xdr:col>6</xdr:col>
      <xdr:colOff>38100</xdr:colOff>
      <xdr:row>77</xdr:row>
      <xdr:rowOff>166573</xdr:rowOff>
    </xdr:to>
    <xdr:sp macro="" textlink="">
      <xdr:nvSpPr>
        <xdr:cNvPr id="190" name="フローチャート: 判断 189"/>
        <xdr:cNvSpPr/>
      </xdr:nvSpPr>
      <xdr:spPr>
        <a:xfrm>
          <a:off x="1079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157700</xdr:rowOff>
    </xdr:from>
    <xdr:ext cx="469744" cy="259045"/>
    <xdr:sp macro="" textlink="">
      <xdr:nvSpPr>
        <xdr:cNvPr id="191" name="テキスト ボックス 190"/>
        <xdr:cNvSpPr txBox="1"/>
      </xdr:nvSpPr>
      <xdr:spPr>
        <a:xfrm>
          <a:off x="895428" y="133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5538</xdr:rowOff>
    </xdr:from>
    <xdr:to>
      <xdr:col>24</xdr:col>
      <xdr:colOff>114300</xdr:colOff>
      <xdr:row>76</xdr:row>
      <xdr:rowOff>107138</xdr:rowOff>
    </xdr:to>
    <xdr:sp macro="" textlink="">
      <xdr:nvSpPr>
        <xdr:cNvPr id="197" name="楕円 196"/>
        <xdr:cNvSpPr/>
      </xdr:nvSpPr>
      <xdr:spPr>
        <a:xfrm>
          <a:off x="4584700" y="1303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28414</xdr:rowOff>
    </xdr:from>
    <xdr:ext cx="469744" cy="259045"/>
    <xdr:sp macro="" textlink="">
      <xdr:nvSpPr>
        <xdr:cNvPr id="198" name="維持補修費該当値テキスト"/>
        <xdr:cNvSpPr txBox="1"/>
      </xdr:nvSpPr>
      <xdr:spPr>
        <a:xfrm>
          <a:off x="4686300" y="128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142469</xdr:rowOff>
    </xdr:from>
    <xdr:to>
      <xdr:col>20</xdr:col>
      <xdr:colOff>38100</xdr:colOff>
      <xdr:row>76</xdr:row>
      <xdr:rowOff>72619</xdr:rowOff>
    </xdr:to>
    <xdr:sp macro="" textlink="">
      <xdr:nvSpPr>
        <xdr:cNvPr id="199" name="楕円 198"/>
        <xdr:cNvSpPr/>
      </xdr:nvSpPr>
      <xdr:spPr>
        <a:xfrm>
          <a:off x="3746500" y="1300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89146</xdr:rowOff>
    </xdr:from>
    <xdr:ext cx="469744" cy="259045"/>
    <xdr:sp macro="" textlink="">
      <xdr:nvSpPr>
        <xdr:cNvPr id="200" name="テキスト ボックス 199"/>
        <xdr:cNvSpPr txBox="1"/>
      </xdr:nvSpPr>
      <xdr:spPr>
        <a:xfrm>
          <a:off x="3562428" y="1277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123647</xdr:rowOff>
    </xdr:from>
    <xdr:to>
      <xdr:col>15</xdr:col>
      <xdr:colOff>101600</xdr:colOff>
      <xdr:row>76</xdr:row>
      <xdr:rowOff>53798</xdr:rowOff>
    </xdr:to>
    <xdr:sp macro="" textlink="">
      <xdr:nvSpPr>
        <xdr:cNvPr id="201" name="楕円 200"/>
        <xdr:cNvSpPr/>
      </xdr:nvSpPr>
      <xdr:spPr>
        <a:xfrm>
          <a:off x="2857500" y="129823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70324</xdr:rowOff>
    </xdr:from>
    <xdr:ext cx="469744" cy="259045"/>
    <xdr:sp macro="" textlink="">
      <xdr:nvSpPr>
        <xdr:cNvPr id="202" name="テキスト ボックス 201"/>
        <xdr:cNvSpPr txBox="1"/>
      </xdr:nvSpPr>
      <xdr:spPr>
        <a:xfrm>
          <a:off x="2673428" y="127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6452</xdr:rowOff>
    </xdr:from>
    <xdr:to>
      <xdr:col>10</xdr:col>
      <xdr:colOff>165100</xdr:colOff>
      <xdr:row>76</xdr:row>
      <xdr:rowOff>108052</xdr:rowOff>
    </xdr:to>
    <xdr:sp macro="" textlink="">
      <xdr:nvSpPr>
        <xdr:cNvPr id="203" name="楕円 202"/>
        <xdr:cNvSpPr/>
      </xdr:nvSpPr>
      <xdr:spPr>
        <a:xfrm>
          <a:off x="1968500" y="130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124579</xdr:rowOff>
    </xdr:from>
    <xdr:ext cx="469744" cy="259045"/>
    <xdr:sp macro="" textlink="">
      <xdr:nvSpPr>
        <xdr:cNvPr id="204" name="テキスト ボックス 203"/>
        <xdr:cNvSpPr txBox="1"/>
      </xdr:nvSpPr>
      <xdr:spPr>
        <a:xfrm>
          <a:off x="1784428" y="1281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29387</xdr:rowOff>
    </xdr:from>
    <xdr:to>
      <xdr:col>6</xdr:col>
      <xdr:colOff>38100</xdr:colOff>
      <xdr:row>76</xdr:row>
      <xdr:rowOff>130987</xdr:rowOff>
    </xdr:to>
    <xdr:sp macro="" textlink="">
      <xdr:nvSpPr>
        <xdr:cNvPr id="205" name="楕円 204"/>
        <xdr:cNvSpPr/>
      </xdr:nvSpPr>
      <xdr:spPr>
        <a:xfrm>
          <a:off x="1079500" y="1305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147515</xdr:rowOff>
    </xdr:from>
    <xdr:ext cx="469744" cy="259045"/>
    <xdr:sp macro="" textlink="">
      <xdr:nvSpPr>
        <xdr:cNvPr id="206" name="テキスト ボックス 205"/>
        <xdr:cNvSpPr txBox="1"/>
      </xdr:nvSpPr>
      <xdr:spPr>
        <a:xfrm>
          <a:off x="895428" y="1283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7" name="テキスト ボックス 216"/>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9" name="テキスト ボックス 218"/>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33477</xdr:rowOff>
    </xdr:from>
    <xdr:to>
      <xdr:col>24</xdr:col>
      <xdr:colOff>62865</xdr:colOff>
      <xdr:row>99</xdr:row>
      <xdr:rowOff>62833</xdr:rowOff>
    </xdr:to>
    <xdr:cxnSp macro="">
      <xdr:nvCxnSpPr>
        <xdr:cNvPr id="231" name="直線コネクタ 230"/>
        <xdr:cNvCxnSpPr/>
      </xdr:nvCxnSpPr>
      <xdr:spPr>
        <a:xfrm flipV="1">
          <a:off x="4633595" y="15463977"/>
          <a:ext cx="1270" cy="1572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66660</xdr:rowOff>
    </xdr:from>
    <xdr:ext cx="599010" cy="259045"/>
    <xdr:sp macro="" textlink="">
      <xdr:nvSpPr>
        <xdr:cNvPr id="232" name="扶助費最小値テキスト"/>
        <xdr:cNvSpPr txBox="1"/>
      </xdr:nvSpPr>
      <xdr:spPr>
        <a:xfrm>
          <a:off x="4686300" y="1704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62833</xdr:rowOff>
    </xdr:from>
    <xdr:to>
      <xdr:col>24</xdr:col>
      <xdr:colOff>152400</xdr:colOff>
      <xdr:row>99</xdr:row>
      <xdr:rowOff>62833</xdr:rowOff>
    </xdr:to>
    <xdr:cxnSp macro="">
      <xdr:nvCxnSpPr>
        <xdr:cNvPr id="233" name="直線コネクタ 232"/>
        <xdr:cNvCxnSpPr/>
      </xdr:nvCxnSpPr>
      <xdr:spPr>
        <a:xfrm>
          <a:off x="4546600" y="1703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151604</xdr:rowOff>
    </xdr:from>
    <xdr:ext cx="599010" cy="259045"/>
    <xdr:sp macro="" textlink="">
      <xdr:nvSpPr>
        <xdr:cNvPr id="234" name="扶助費最大値テキスト"/>
        <xdr:cNvSpPr txBox="1"/>
      </xdr:nvSpPr>
      <xdr:spPr>
        <a:xfrm>
          <a:off x="4686300" y="1523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33477</xdr:rowOff>
    </xdr:from>
    <xdr:to>
      <xdr:col>24</xdr:col>
      <xdr:colOff>152400</xdr:colOff>
      <xdr:row>90</xdr:row>
      <xdr:rowOff>33477</xdr:rowOff>
    </xdr:to>
    <xdr:cxnSp macro="">
      <xdr:nvCxnSpPr>
        <xdr:cNvPr id="235" name="直線コネクタ 234"/>
        <xdr:cNvCxnSpPr/>
      </xdr:nvCxnSpPr>
      <xdr:spPr>
        <a:xfrm>
          <a:off x="4546600" y="1546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33477</xdr:rowOff>
    </xdr:from>
    <xdr:to>
      <xdr:col>24</xdr:col>
      <xdr:colOff>63500</xdr:colOff>
      <xdr:row>92</xdr:row>
      <xdr:rowOff>49155</xdr:rowOff>
    </xdr:to>
    <xdr:cxnSp macro="">
      <xdr:nvCxnSpPr>
        <xdr:cNvPr id="236" name="直線コネクタ 235"/>
        <xdr:cNvCxnSpPr/>
      </xdr:nvCxnSpPr>
      <xdr:spPr>
        <a:xfrm flipV="1">
          <a:off x="3797300" y="15463977"/>
          <a:ext cx="838200" cy="35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126897</xdr:rowOff>
    </xdr:from>
    <xdr:ext cx="599010" cy="259045"/>
    <xdr:sp macro="" textlink="">
      <xdr:nvSpPr>
        <xdr:cNvPr id="237" name="扶助費平均値テキスト"/>
        <xdr:cNvSpPr txBox="1"/>
      </xdr:nvSpPr>
      <xdr:spPr>
        <a:xfrm>
          <a:off x="4686300" y="16243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148470</xdr:rowOff>
    </xdr:from>
    <xdr:to>
      <xdr:col>24</xdr:col>
      <xdr:colOff>114300</xdr:colOff>
      <xdr:row>95</xdr:row>
      <xdr:rowOff>78620</xdr:rowOff>
    </xdr:to>
    <xdr:sp macro="" textlink="">
      <xdr:nvSpPr>
        <xdr:cNvPr id="238" name="フローチャート: 判断 237"/>
        <xdr:cNvSpPr/>
      </xdr:nvSpPr>
      <xdr:spPr>
        <a:xfrm>
          <a:off x="4584700" y="1626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49155</xdr:rowOff>
    </xdr:from>
    <xdr:to>
      <xdr:col>19</xdr:col>
      <xdr:colOff>177800</xdr:colOff>
      <xdr:row>92</xdr:row>
      <xdr:rowOff>106724</xdr:rowOff>
    </xdr:to>
    <xdr:cxnSp macro="">
      <xdr:nvCxnSpPr>
        <xdr:cNvPr id="239" name="直線コネクタ 238"/>
        <xdr:cNvCxnSpPr/>
      </xdr:nvCxnSpPr>
      <xdr:spPr>
        <a:xfrm flipV="1">
          <a:off x="2908300" y="15822555"/>
          <a:ext cx="889000" cy="5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45599</xdr:rowOff>
    </xdr:from>
    <xdr:to>
      <xdr:col>20</xdr:col>
      <xdr:colOff>38100</xdr:colOff>
      <xdr:row>97</xdr:row>
      <xdr:rowOff>147199</xdr:rowOff>
    </xdr:to>
    <xdr:sp macro="" textlink="">
      <xdr:nvSpPr>
        <xdr:cNvPr id="240" name="フローチャート: 判断 239"/>
        <xdr:cNvSpPr/>
      </xdr:nvSpPr>
      <xdr:spPr>
        <a:xfrm>
          <a:off x="3746500" y="166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138326</xdr:rowOff>
    </xdr:from>
    <xdr:ext cx="599010" cy="259045"/>
    <xdr:sp macro="" textlink="">
      <xdr:nvSpPr>
        <xdr:cNvPr id="241" name="テキスト ボックス 240"/>
        <xdr:cNvSpPr txBox="1"/>
      </xdr:nvSpPr>
      <xdr:spPr>
        <a:xfrm>
          <a:off x="3497795" y="1676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106724</xdr:rowOff>
    </xdr:from>
    <xdr:to>
      <xdr:col>15</xdr:col>
      <xdr:colOff>50800</xdr:colOff>
      <xdr:row>93</xdr:row>
      <xdr:rowOff>12312</xdr:rowOff>
    </xdr:to>
    <xdr:cxnSp macro="">
      <xdr:nvCxnSpPr>
        <xdr:cNvPr id="242" name="直線コネクタ 241"/>
        <xdr:cNvCxnSpPr/>
      </xdr:nvCxnSpPr>
      <xdr:spPr>
        <a:xfrm flipV="1">
          <a:off x="2019300" y="15880124"/>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11443</xdr:rowOff>
    </xdr:from>
    <xdr:to>
      <xdr:col>15</xdr:col>
      <xdr:colOff>101600</xdr:colOff>
      <xdr:row>98</xdr:row>
      <xdr:rowOff>113043</xdr:rowOff>
    </xdr:to>
    <xdr:sp macro="" textlink="">
      <xdr:nvSpPr>
        <xdr:cNvPr id="243" name="フローチャート: 判断 242"/>
        <xdr:cNvSpPr/>
      </xdr:nvSpPr>
      <xdr:spPr>
        <a:xfrm>
          <a:off x="2857500" y="168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104170</xdr:rowOff>
    </xdr:from>
    <xdr:ext cx="599010" cy="259045"/>
    <xdr:sp macro="" textlink="">
      <xdr:nvSpPr>
        <xdr:cNvPr id="244" name="テキスト ボックス 243"/>
        <xdr:cNvSpPr txBox="1"/>
      </xdr:nvSpPr>
      <xdr:spPr>
        <a:xfrm>
          <a:off x="2608795" y="1690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120765</xdr:rowOff>
    </xdr:from>
    <xdr:to>
      <xdr:col>10</xdr:col>
      <xdr:colOff>114300</xdr:colOff>
      <xdr:row>93</xdr:row>
      <xdr:rowOff>12312</xdr:rowOff>
    </xdr:to>
    <xdr:cxnSp macro="">
      <xdr:nvCxnSpPr>
        <xdr:cNvPr id="245" name="直線コネクタ 244"/>
        <xdr:cNvCxnSpPr/>
      </xdr:nvCxnSpPr>
      <xdr:spPr>
        <a:xfrm>
          <a:off x="1130300" y="15894165"/>
          <a:ext cx="889000" cy="6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92920</xdr:rowOff>
    </xdr:from>
    <xdr:to>
      <xdr:col>10</xdr:col>
      <xdr:colOff>165100</xdr:colOff>
      <xdr:row>99</xdr:row>
      <xdr:rowOff>23070</xdr:rowOff>
    </xdr:to>
    <xdr:sp macro="" textlink="">
      <xdr:nvSpPr>
        <xdr:cNvPr id="246" name="フローチャート: 判断 245"/>
        <xdr:cNvSpPr/>
      </xdr:nvSpPr>
      <xdr:spPr>
        <a:xfrm>
          <a:off x="1968500" y="168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14197</xdr:rowOff>
    </xdr:from>
    <xdr:ext cx="599010" cy="259045"/>
    <xdr:sp macro="" textlink="">
      <xdr:nvSpPr>
        <xdr:cNvPr id="247" name="テキスト ボックス 246"/>
        <xdr:cNvSpPr txBox="1"/>
      </xdr:nvSpPr>
      <xdr:spPr>
        <a:xfrm>
          <a:off x="1719795" y="1698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107169</xdr:rowOff>
    </xdr:from>
    <xdr:to>
      <xdr:col>6</xdr:col>
      <xdr:colOff>38100</xdr:colOff>
      <xdr:row>99</xdr:row>
      <xdr:rowOff>37319</xdr:rowOff>
    </xdr:to>
    <xdr:sp macro="" textlink="">
      <xdr:nvSpPr>
        <xdr:cNvPr id="248" name="フローチャート: 判断 247"/>
        <xdr:cNvSpPr/>
      </xdr:nvSpPr>
      <xdr:spPr>
        <a:xfrm>
          <a:off x="1079500" y="1690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28446</xdr:rowOff>
    </xdr:from>
    <xdr:ext cx="599010" cy="259045"/>
    <xdr:sp macro="" textlink="">
      <xdr:nvSpPr>
        <xdr:cNvPr id="249" name="テキスト ボックス 248"/>
        <xdr:cNvSpPr txBox="1"/>
      </xdr:nvSpPr>
      <xdr:spPr>
        <a:xfrm>
          <a:off x="830795" y="1700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154127</xdr:rowOff>
    </xdr:from>
    <xdr:to>
      <xdr:col>24</xdr:col>
      <xdr:colOff>114300</xdr:colOff>
      <xdr:row>90</xdr:row>
      <xdr:rowOff>84277</xdr:rowOff>
    </xdr:to>
    <xdr:sp macro="" textlink="">
      <xdr:nvSpPr>
        <xdr:cNvPr id="255" name="楕円 254"/>
        <xdr:cNvSpPr/>
      </xdr:nvSpPr>
      <xdr:spPr>
        <a:xfrm>
          <a:off x="4584700" y="1541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107154</xdr:rowOff>
    </xdr:from>
    <xdr:ext cx="599010" cy="259045"/>
    <xdr:sp macro="" textlink="">
      <xdr:nvSpPr>
        <xdr:cNvPr id="256" name="扶助費該当値テキスト"/>
        <xdr:cNvSpPr txBox="1"/>
      </xdr:nvSpPr>
      <xdr:spPr>
        <a:xfrm>
          <a:off x="4686300" y="1536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169805</xdr:rowOff>
    </xdr:from>
    <xdr:to>
      <xdr:col>20</xdr:col>
      <xdr:colOff>38100</xdr:colOff>
      <xdr:row>92</xdr:row>
      <xdr:rowOff>99955</xdr:rowOff>
    </xdr:to>
    <xdr:sp macro="" textlink="">
      <xdr:nvSpPr>
        <xdr:cNvPr id="257" name="楕円 256"/>
        <xdr:cNvSpPr/>
      </xdr:nvSpPr>
      <xdr:spPr>
        <a:xfrm>
          <a:off x="3746500" y="157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116482</xdr:rowOff>
    </xdr:from>
    <xdr:ext cx="599010" cy="259045"/>
    <xdr:sp macro="" textlink="">
      <xdr:nvSpPr>
        <xdr:cNvPr id="258" name="テキスト ボックス 257"/>
        <xdr:cNvSpPr txBox="1"/>
      </xdr:nvSpPr>
      <xdr:spPr>
        <a:xfrm>
          <a:off x="3497795" y="1554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55924</xdr:rowOff>
    </xdr:from>
    <xdr:to>
      <xdr:col>15</xdr:col>
      <xdr:colOff>101600</xdr:colOff>
      <xdr:row>92</xdr:row>
      <xdr:rowOff>157524</xdr:rowOff>
    </xdr:to>
    <xdr:sp macro="" textlink="">
      <xdr:nvSpPr>
        <xdr:cNvPr id="259" name="楕円 258"/>
        <xdr:cNvSpPr/>
      </xdr:nvSpPr>
      <xdr:spPr>
        <a:xfrm>
          <a:off x="2857500" y="158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2601</xdr:rowOff>
    </xdr:from>
    <xdr:ext cx="599010" cy="259045"/>
    <xdr:sp macro="" textlink="">
      <xdr:nvSpPr>
        <xdr:cNvPr id="260" name="テキスト ボックス 259"/>
        <xdr:cNvSpPr txBox="1"/>
      </xdr:nvSpPr>
      <xdr:spPr>
        <a:xfrm>
          <a:off x="2608795" y="1560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132962</xdr:rowOff>
    </xdr:from>
    <xdr:to>
      <xdr:col>10</xdr:col>
      <xdr:colOff>165100</xdr:colOff>
      <xdr:row>93</xdr:row>
      <xdr:rowOff>63112</xdr:rowOff>
    </xdr:to>
    <xdr:sp macro="" textlink="">
      <xdr:nvSpPr>
        <xdr:cNvPr id="261" name="楕円 260"/>
        <xdr:cNvSpPr/>
      </xdr:nvSpPr>
      <xdr:spPr>
        <a:xfrm>
          <a:off x="1968500" y="1590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79639</xdr:rowOff>
    </xdr:from>
    <xdr:ext cx="599010" cy="259045"/>
    <xdr:sp macro="" textlink="">
      <xdr:nvSpPr>
        <xdr:cNvPr id="262" name="テキスト ボックス 261"/>
        <xdr:cNvSpPr txBox="1"/>
      </xdr:nvSpPr>
      <xdr:spPr>
        <a:xfrm>
          <a:off x="1719795" y="1568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69965</xdr:rowOff>
    </xdr:from>
    <xdr:to>
      <xdr:col>6</xdr:col>
      <xdr:colOff>38100</xdr:colOff>
      <xdr:row>93</xdr:row>
      <xdr:rowOff>115</xdr:rowOff>
    </xdr:to>
    <xdr:sp macro="" textlink="">
      <xdr:nvSpPr>
        <xdr:cNvPr id="263" name="楕円 262"/>
        <xdr:cNvSpPr/>
      </xdr:nvSpPr>
      <xdr:spPr>
        <a:xfrm>
          <a:off x="1079500" y="1584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16642</xdr:rowOff>
    </xdr:from>
    <xdr:ext cx="599010" cy="259045"/>
    <xdr:sp macro="" textlink="">
      <xdr:nvSpPr>
        <xdr:cNvPr id="264" name="テキスト ボックス 263"/>
        <xdr:cNvSpPr txBox="1"/>
      </xdr:nvSpPr>
      <xdr:spPr>
        <a:xfrm>
          <a:off x="830795" y="1561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168177</xdr:rowOff>
    </xdr:from>
    <xdr:to>
      <xdr:col>54</xdr:col>
      <xdr:colOff>189865</xdr:colOff>
      <xdr:row>38</xdr:row>
      <xdr:rowOff>51558</xdr:rowOff>
    </xdr:to>
    <xdr:cxnSp macro="">
      <xdr:nvCxnSpPr>
        <xdr:cNvPr id="290" name="直線コネクタ 289"/>
        <xdr:cNvCxnSpPr/>
      </xdr:nvCxnSpPr>
      <xdr:spPr>
        <a:xfrm flipV="1">
          <a:off x="10475595" y="5654577"/>
          <a:ext cx="1270" cy="9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55385</xdr:rowOff>
    </xdr:from>
    <xdr:ext cx="534377" cy="259045"/>
    <xdr:sp macro="" textlink="">
      <xdr:nvSpPr>
        <xdr:cNvPr id="291" name="補助費等最小値テキスト"/>
        <xdr:cNvSpPr txBox="1"/>
      </xdr:nvSpPr>
      <xdr:spPr>
        <a:xfrm>
          <a:off x="10528300" y="657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51558</xdr:rowOff>
    </xdr:from>
    <xdr:to>
      <xdr:col>55</xdr:col>
      <xdr:colOff>88900</xdr:colOff>
      <xdr:row>38</xdr:row>
      <xdr:rowOff>51558</xdr:rowOff>
    </xdr:to>
    <xdr:cxnSp macro="">
      <xdr:nvCxnSpPr>
        <xdr:cNvPr id="292" name="直線コネクタ 291"/>
        <xdr:cNvCxnSpPr/>
      </xdr:nvCxnSpPr>
      <xdr:spPr>
        <a:xfrm>
          <a:off x="10388600" y="656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114854</xdr:rowOff>
    </xdr:from>
    <xdr:ext cx="599010" cy="259045"/>
    <xdr:sp macro="" textlink="">
      <xdr:nvSpPr>
        <xdr:cNvPr id="293" name="補助費等最大値テキスト"/>
        <xdr:cNvSpPr txBox="1"/>
      </xdr:nvSpPr>
      <xdr:spPr>
        <a:xfrm>
          <a:off x="10528300" y="542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168177</xdr:rowOff>
    </xdr:from>
    <xdr:to>
      <xdr:col>55</xdr:col>
      <xdr:colOff>88900</xdr:colOff>
      <xdr:row>32</xdr:row>
      <xdr:rowOff>168177</xdr:rowOff>
    </xdr:to>
    <xdr:cxnSp macro="">
      <xdr:nvCxnSpPr>
        <xdr:cNvPr id="294" name="直線コネクタ 293"/>
        <xdr:cNvCxnSpPr/>
      </xdr:nvCxnSpPr>
      <xdr:spPr>
        <a:xfrm>
          <a:off x="10388600" y="565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55826</xdr:rowOff>
    </xdr:from>
    <xdr:to>
      <xdr:col>55</xdr:col>
      <xdr:colOff>0</xdr:colOff>
      <xdr:row>37</xdr:row>
      <xdr:rowOff>49033</xdr:rowOff>
    </xdr:to>
    <xdr:cxnSp macro="">
      <xdr:nvCxnSpPr>
        <xdr:cNvPr id="295" name="直線コネクタ 294"/>
        <xdr:cNvCxnSpPr/>
      </xdr:nvCxnSpPr>
      <xdr:spPr>
        <a:xfrm>
          <a:off x="9639300" y="5370776"/>
          <a:ext cx="838200" cy="10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58031</xdr:rowOff>
    </xdr:from>
    <xdr:ext cx="534377" cy="259045"/>
    <xdr:sp macro="" textlink="">
      <xdr:nvSpPr>
        <xdr:cNvPr id="296" name="補助費等平均値テキスト"/>
        <xdr:cNvSpPr txBox="1"/>
      </xdr:nvSpPr>
      <xdr:spPr>
        <a:xfrm>
          <a:off x="10528300" y="6401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79604</xdr:rowOff>
    </xdr:from>
    <xdr:to>
      <xdr:col>55</xdr:col>
      <xdr:colOff>50800</xdr:colOff>
      <xdr:row>38</xdr:row>
      <xdr:rowOff>9754</xdr:rowOff>
    </xdr:to>
    <xdr:sp macro="" textlink="">
      <xdr:nvSpPr>
        <xdr:cNvPr id="297" name="フローチャート: 判断 296"/>
        <xdr:cNvSpPr/>
      </xdr:nvSpPr>
      <xdr:spPr>
        <a:xfrm>
          <a:off x="104267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55826</xdr:rowOff>
    </xdr:from>
    <xdr:to>
      <xdr:col>50</xdr:col>
      <xdr:colOff>114300</xdr:colOff>
      <xdr:row>37</xdr:row>
      <xdr:rowOff>129892</xdr:rowOff>
    </xdr:to>
    <xdr:cxnSp macro="">
      <xdr:nvCxnSpPr>
        <xdr:cNvPr id="298" name="直線コネクタ 297"/>
        <xdr:cNvCxnSpPr/>
      </xdr:nvCxnSpPr>
      <xdr:spPr>
        <a:xfrm flipV="1">
          <a:off x="8750300" y="5370776"/>
          <a:ext cx="889000" cy="110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41896</xdr:rowOff>
    </xdr:from>
    <xdr:to>
      <xdr:col>50</xdr:col>
      <xdr:colOff>165100</xdr:colOff>
      <xdr:row>31</xdr:row>
      <xdr:rowOff>143496</xdr:rowOff>
    </xdr:to>
    <xdr:sp macro="" textlink="">
      <xdr:nvSpPr>
        <xdr:cNvPr id="299" name="フローチャート: 判断 298"/>
        <xdr:cNvSpPr/>
      </xdr:nvSpPr>
      <xdr:spPr>
        <a:xfrm>
          <a:off x="9588500" y="535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134623</xdr:rowOff>
    </xdr:from>
    <xdr:ext cx="599010" cy="259045"/>
    <xdr:sp macro="" textlink="">
      <xdr:nvSpPr>
        <xdr:cNvPr id="300" name="テキスト ボックス 299"/>
        <xdr:cNvSpPr txBox="1"/>
      </xdr:nvSpPr>
      <xdr:spPr>
        <a:xfrm>
          <a:off x="9339795" y="5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129892</xdr:rowOff>
    </xdr:from>
    <xdr:to>
      <xdr:col>45</xdr:col>
      <xdr:colOff>177800</xdr:colOff>
      <xdr:row>37</xdr:row>
      <xdr:rowOff>133724</xdr:rowOff>
    </xdr:to>
    <xdr:cxnSp macro="">
      <xdr:nvCxnSpPr>
        <xdr:cNvPr id="301" name="直線コネクタ 300"/>
        <xdr:cNvCxnSpPr/>
      </xdr:nvCxnSpPr>
      <xdr:spPr>
        <a:xfrm flipV="1">
          <a:off x="7861300" y="6473542"/>
          <a:ext cx="8890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143133</xdr:rowOff>
    </xdr:from>
    <xdr:to>
      <xdr:col>46</xdr:col>
      <xdr:colOff>38100</xdr:colOff>
      <xdr:row>38</xdr:row>
      <xdr:rowOff>73282</xdr:rowOff>
    </xdr:to>
    <xdr:sp macro="" textlink="">
      <xdr:nvSpPr>
        <xdr:cNvPr id="302" name="フローチャート: 判断 301"/>
        <xdr:cNvSpPr/>
      </xdr:nvSpPr>
      <xdr:spPr>
        <a:xfrm>
          <a:off x="8699500" y="6486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64409</xdr:rowOff>
    </xdr:from>
    <xdr:ext cx="534377" cy="259045"/>
    <xdr:sp macro="" textlink="">
      <xdr:nvSpPr>
        <xdr:cNvPr id="303" name="テキスト ボックス 302"/>
        <xdr:cNvSpPr txBox="1"/>
      </xdr:nvSpPr>
      <xdr:spPr>
        <a:xfrm>
          <a:off x="8483111" y="657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132613</xdr:rowOff>
    </xdr:from>
    <xdr:to>
      <xdr:col>41</xdr:col>
      <xdr:colOff>50800</xdr:colOff>
      <xdr:row>37</xdr:row>
      <xdr:rowOff>133724</xdr:rowOff>
    </xdr:to>
    <xdr:cxnSp macro="">
      <xdr:nvCxnSpPr>
        <xdr:cNvPr id="304" name="直線コネクタ 303"/>
        <xdr:cNvCxnSpPr/>
      </xdr:nvCxnSpPr>
      <xdr:spPr>
        <a:xfrm>
          <a:off x="6972300" y="6476263"/>
          <a:ext cx="8890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164904</xdr:rowOff>
    </xdr:from>
    <xdr:to>
      <xdr:col>41</xdr:col>
      <xdr:colOff>101600</xdr:colOff>
      <xdr:row>38</xdr:row>
      <xdr:rowOff>95054</xdr:rowOff>
    </xdr:to>
    <xdr:sp macro="" textlink="">
      <xdr:nvSpPr>
        <xdr:cNvPr id="305" name="フローチャート: 判断 304"/>
        <xdr:cNvSpPr/>
      </xdr:nvSpPr>
      <xdr:spPr>
        <a:xfrm>
          <a:off x="7810500" y="650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86181</xdr:rowOff>
    </xdr:from>
    <xdr:ext cx="534377" cy="259045"/>
    <xdr:sp macro="" textlink="">
      <xdr:nvSpPr>
        <xdr:cNvPr id="306" name="テキスト ボックス 305"/>
        <xdr:cNvSpPr txBox="1"/>
      </xdr:nvSpPr>
      <xdr:spPr>
        <a:xfrm>
          <a:off x="7594111" y="660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6952</xdr:rowOff>
    </xdr:from>
    <xdr:to>
      <xdr:col>36</xdr:col>
      <xdr:colOff>165100</xdr:colOff>
      <xdr:row>38</xdr:row>
      <xdr:rowOff>108552</xdr:rowOff>
    </xdr:to>
    <xdr:sp macro="" textlink="">
      <xdr:nvSpPr>
        <xdr:cNvPr id="307" name="フローチャート: 判断 306"/>
        <xdr:cNvSpPr/>
      </xdr:nvSpPr>
      <xdr:spPr>
        <a:xfrm>
          <a:off x="6921500" y="652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99679</xdr:rowOff>
    </xdr:from>
    <xdr:ext cx="534377" cy="259045"/>
    <xdr:sp macro="" textlink="">
      <xdr:nvSpPr>
        <xdr:cNvPr id="308" name="テキスト ボックス 307"/>
        <xdr:cNvSpPr txBox="1"/>
      </xdr:nvSpPr>
      <xdr:spPr>
        <a:xfrm>
          <a:off x="6705111" y="661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169683</xdr:rowOff>
    </xdr:from>
    <xdr:to>
      <xdr:col>55</xdr:col>
      <xdr:colOff>50800</xdr:colOff>
      <xdr:row>37</xdr:row>
      <xdr:rowOff>99833</xdr:rowOff>
    </xdr:to>
    <xdr:sp macro="" textlink="">
      <xdr:nvSpPr>
        <xdr:cNvPr id="314" name="楕円 313"/>
        <xdr:cNvSpPr/>
      </xdr:nvSpPr>
      <xdr:spPr>
        <a:xfrm>
          <a:off x="10426700" y="634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21110</xdr:rowOff>
    </xdr:from>
    <xdr:ext cx="534377" cy="259045"/>
    <xdr:sp macro="" textlink="">
      <xdr:nvSpPr>
        <xdr:cNvPr id="315" name="補助費等該当値テキスト"/>
        <xdr:cNvSpPr txBox="1"/>
      </xdr:nvSpPr>
      <xdr:spPr>
        <a:xfrm>
          <a:off x="10528300" y="619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5026</xdr:rowOff>
    </xdr:from>
    <xdr:to>
      <xdr:col>50</xdr:col>
      <xdr:colOff>165100</xdr:colOff>
      <xdr:row>31</xdr:row>
      <xdr:rowOff>106626</xdr:rowOff>
    </xdr:to>
    <xdr:sp macro="" textlink="">
      <xdr:nvSpPr>
        <xdr:cNvPr id="316" name="楕円 315"/>
        <xdr:cNvSpPr/>
      </xdr:nvSpPr>
      <xdr:spPr>
        <a:xfrm>
          <a:off x="9588500" y="53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123153</xdr:rowOff>
    </xdr:from>
    <xdr:ext cx="599010" cy="259045"/>
    <xdr:sp macro="" textlink="">
      <xdr:nvSpPr>
        <xdr:cNvPr id="317" name="テキスト ボックス 316"/>
        <xdr:cNvSpPr txBox="1"/>
      </xdr:nvSpPr>
      <xdr:spPr>
        <a:xfrm>
          <a:off x="9339795" y="509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79092</xdr:rowOff>
    </xdr:from>
    <xdr:to>
      <xdr:col>46</xdr:col>
      <xdr:colOff>38100</xdr:colOff>
      <xdr:row>38</xdr:row>
      <xdr:rowOff>9242</xdr:rowOff>
    </xdr:to>
    <xdr:sp macro="" textlink="">
      <xdr:nvSpPr>
        <xdr:cNvPr id="318" name="楕円 317"/>
        <xdr:cNvSpPr/>
      </xdr:nvSpPr>
      <xdr:spPr>
        <a:xfrm>
          <a:off x="8699500" y="642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25769</xdr:rowOff>
    </xdr:from>
    <xdr:ext cx="534377" cy="259045"/>
    <xdr:sp macro="" textlink="">
      <xdr:nvSpPr>
        <xdr:cNvPr id="319" name="テキスト ボックス 318"/>
        <xdr:cNvSpPr txBox="1"/>
      </xdr:nvSpPr>
      <xdr:spPr>
        <a:xfrm>
          <a:off x="8483111" y="619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82924</xdr:rowOff>
    </xdr:from>
    <xdr:to>
      <xdr:col>41</xdr:col>
      <xdr:colOff>101600</xdr:colOff>
      <xdr:row>38</xdr:row>
      <xdr:rowOff>13074</xdr:rowOff>
    </xdr:to>
    <xdr:sp macro="" textlink="">
      <xdr:nvSpPr>
        <xdr:cNvPr id="320" name="楕円 319"/>
        <xdr:cNvSpPr/>
      </xdr:nvSpPr>
      <xdr:spPr>
        <a:xfrm>
          <a:off x="7810500" y="642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29601</xdr:rowOff>
    </xdr:from>
    <xdr:ext cx="534377" cy="259045"/>
    <xdr:sp macro="" textlink="">
      <xdr:nvSpPr>
        <xdr:cNvPr id="321" name="テキスト ボックス 320"/>
        <xdr:cNvSpPr txBox="1"/>
      </xdr:nvSpPr>
      <xdr:spPr>
        <a:xfrm>
          <a:off x="7594111" y="62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81813</xdr:rowOff>
    </xdr:from>
    <xdr:to>
      <xdr:col>36</xdr:col>
      <xdr:colOff>165100</xdr:colOff>
      <xdr:row>38</xdr:row>
      <xdr:rowOff>11964</xdr:rowOff>
    </xdr:to>
    <xdr:sp macro="" textlink="">
      <xdr:nvSpPr>
        <xdr:cNvPr id="322" name="楕円 321"/>
        <xdr:cNvSpPr/>
      </xdr:nvSpPr>
      <xdr:spPr>
        <a:xfrm>
          <a:off x="6921500" y="64254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28490</xdr:rowOff>
    </xdr:from>
    <xdr:ext cx="534377" cy="259045"/>
    <xdr:sp macro="" textlink="">
      <xdr:nvSpPr>
        <xdr:cNvPr id="323" name="テキスト ボックス 322"/>
        <xdr:cNvSpPr txBox="1"/>
      </xdr:nvSpPr>
      <xdr:spPr>
        <a:xfrm>
          <a:off x="6705111" y="62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137217</xdr:rowOff>
    </xdr:from>
    <xdr:to>
      <xdr:col>54</xdr:col>
      <xdr:colOff>189865</xdr:colOff>
      <xdr:row>58</xdr:row>
      <xdr:rowOff>66836</xdr:rowOff>
    </xdr:to>
    <xdr:cxnSp macro="">
      <xdr:nvCxnSpPr>
        <xdr:cNvPr id="345" name="直線コネクタ 344"/>
        <xdr:cNvCxnSpPr/>
      </xdr:nvCxnSpPr>
      <xdr:spPr>
        <a:xfrm flipV="1">
          <a:off x="10475595" y="8881167"/>
          <a:ext cx="1270" cy="112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70663</xdr:rowOff>
    </xdr:from>
    <xdr:ext cx="534377" cy="259045"/>
    <xdr:sp macro="" textlink="">
      <xdr:nvSpPr>
        <xdr:cNvPr id="346" name="普通建設事業費最小値テキスト"/>
        <xdr:cNvSpPr txBox="1"/>
      </xdr:nvSpPr>
      <xdr:spPr>
        <a:xfrm>
          <a:off x="10528300" y="100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66836</xdr:rowOff>
    </xdr:from>
    <xdr:to>
      <xdr:col>55</xdr:col>
      <xdr:colOff>88900</xdr:colOff>
      <xdr:row>58</xdr:row>
      <xdr:rowOff>66836</xdr:rowOff>
    </xdr:to>
    <xdr:cxnSp macro="">
      <xdr:nvCxnSpPr>
        <xdr:cNvPr id="347" name="直線コネクタ 346"/>
        <xdr:cNvCxnSpPr/>
      </xdr:nvCxnSpPr>
      <xdr:spPr>
        <a:xfrm>
          <a:off x="10388600" y="100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83894</xdr:rowOff>
    </xdr:from>
    <xdr:ext cx="599010" cy="259045"/>
    <xdr:sp macro="" textlink="">
      <xdr:nvSpPr>
        <xdr:cNvPr id="348" name="普通建設事業費最大値テキスト"/>
        <xdr:cNvSpPr txBox="1"/>
      </xdr:nvSpPr>
      <xdr:spPr>
        <a:xfrm>
          <a:off x="10528300" y="86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137217</xdr:rowOff>
    </xdr:from>
    <xdr:to>
      <xdr:col>55</xdr:col>
      <xdr:colOff>88900</xdr:colOff>
      <xdr:row>51</xdr:row>
      <xdr:rowOff>137217</xdr:rowOff>
    </xdr:to>
    <xdr:cxnSp macro="">
      <xdr:nvCxnSpPr>
        <xdr:cNvPr id="349" name="直線コネクタ 348"/>
        <xdr:cNvCxnSpPr/>
      </xdr:nvCxnSpPr>
      <xdr:spPr>
        <a:xfrm>
          <a:off x="10388600" y="88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97276</xdr:rowOff>
    </xdr:from>
    <xdr:to>
      <xdr:col>55</xdr:col>
      <xdr:colOff>0</xdr:colOff>
      <xdr:row>57</xdr:row>
      <xdr:rowOff>141639</xdr:rowOff>
    </xdr:to>
    <xdr:cxnSp macro="">
      <xdr:nvCxnSpPr>
        <xdr:cNvPr id="350" name="直線コネクタ 349"/>
        <xdr:cNvCxnSpPr/>
      </xdr:nvCxnSpPr>
      <xdr:spPr>
        <a:xfrm flipV="1">
          <a:off x="9639300" y="9869926"/>
          <a:ext cx="838200" cy="4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46951</xdr:rowOff>
    </xdr:from>
    <xdr:ext cx="534377" cy="259045"/>
    <xdr:sp macro="" textlink="">
      <xdr:nvSpPr>
        <xdr:cNvPr id="351" name="普通建設事業費平均値テキスト"/>
        <xdr:cNvSpPr txBox="1"/>
      </xdr:nvSpPr>
      <xdr:spPr>
        <a:xfrm>
          <a:off x="10528300" y="964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24074</xdr:rowOff>
    </xdr:from>
    <xdr:to>
      <xdr:col>55</xdr:col>
      <xdr:colOff>50800</xdr:colOff>
      <xdr:row>57</xdr:row>
      <xdr:rowOff>125674</xdr:rowOff>
    </xdr:to>
    <xdr:sp macro="" textlink="">
      <xdr:nvSpPr>
        <xdr:cNvPr id="352" name="フローチャート: 判断 351"/>
        <xdr:cNvSpPr/>
      </xdr:nvSpPr>
      <xdr:spPr>
        <a:xfrm>
          <a:off x="104267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110745</xdr:rowOff>
    </xdr:from>
    <xdr:to>
      <xdr:col>50</xdr:col>
      <xdr:colOff>114300</xdr:colOff>
      <xdr:row>57</xdr:row>
      <xdr:rowOff>141639</xdr:rowOff>
    </xdr:to>
    <xdr:cxnSp macro="">
      <xdr:nvCxnSpPr>
        <xdr:cNvPr id="353" name="直線コネクタ 352"/>
        <xdr:cNvCxnSpPr/>
      </xdr:nvCxnSpPr>
      <xdr:spPr>
        <a:xfrm>
          <a:off x="8750300" y="9883395"/>
          <a:ext cx="889000" cy="3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29624</xdr:rowOff>
    </xdr:from>
    <xdr:to>
      <xdr:col>50</xdr:col>
      <xdr:colOff>165100</xdr:colOff>
      <xdr:row>57</xdr:row>
      <xdr:rowOff>131224</xdr:rowOff>
    </xdr:to>
    <xdr:sp macro="" textlink="">
      <xdr:nvSpPr>
        <xdr:cNvPr id="354" name="フローチャート: 判断 353"/>
        <xdr:cNvSpPr/>
      </xdr:nvSpPr>
      <xdr:spPr>
        <a:xfrm>
          <a:off x="9588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147751</xdr:rowOff>
    </xdr:from>
    <xdr:ext cx="534377" cy="259045"/>
    <xdr:sp macro="" textlink="">
      <xdr:nvSpPr>
        <xdr:cNvPr id="355" name="テキスト ボックス 354"/>
        <xdr:cNvSpPr txBox="1"/>
      </xdr:nvSpPr>
      <xdr:spPr>
        <a:xfrm>
          <a:off x="9372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50121</xdr:rowOff>
    </xdr:from>
    <xdr:to>
      <xdr:col>45</xdr:col>
      <xdr:colOff>177800</xdr:colOff>
      <xdr:row>57</xdr:row>
      <xdr:rowOff>110745</xdr:rowOff>
    </xdr:to>
    <xdr:cxnSp macro="">
      <xdr:nvCxnSpPr>
        <xdr:cNvPr id="356" name="直線コネクタ 355"/>
        <xdr:cNvCxnSpPr/>
      </xdr:nvCxnSpPr>
      <xdr:spPr>
        <a:xfrm>
          <a:off x="7861300" y="9822771"/>
          <a:ext cx="889000" cy="6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24064</xdr:rowOff>
    </xdr:from>
    <xdr:to>
      <xdr:col>46</xdr:col>
      <xdr:colOff>38100</xdr:colOff>
      <xdr:row>57</xdr:row>
      <xdr:rowOff>125664</xdr:rowOff>
    </xdr:to>
    <xdr:sp macro="" textlink="">
      <xdr:nvSpPr>
        <xdr:cNvPr id="357" name="フローチャート: 判断 356"/>
        <xdr:cNvSpPr/>
      </xdr:nvSpPr>
      <xdr:spPr>
        <a:xfrm>
          <a:off x="8699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142191</xdr:rowOff>
    </xdr:from>
    <xdr:ext cx="534377" cy="259045"/>
    <xdr:sp macro="" textlink="">
      <xdr:nvSpPr>
        <xdr:cNvPr id="358" name="テキスト ボックス 357"/>
        <xdr:cNvSpPr txBox="1"/>
      </xdr:nvSpPr>
      <xdr:spPr>
        <a:xfrm>
          <a:off x="8483111" y="95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50121</xdr:rowOff>
    </xdr:from>
    <xdr:to>
      <xdr:col>41</xdr:col>
      <xdr:colOff>50800</xdr:colOff>
      <xdr:row>57</xdr:row>
      <xdr:rowOff>78294</xdr:rowOff>
    </xdr:to>
    <xdr:cxnSp macro="">
      <xdr:nvCxnSpPr>
        <xdr:cNvPr id="359" name="直線コネクタ 358"/>
        <xdr:cNvCxnSpPr/>
      </xdr:nvCxnSpPr>
      <xdr:spPr>
        <a:xfrm flipV="1">
          <a:off x="6972300" y="9822771"/>
          <a:ext cx="889000" cy="2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32683</xdr:rowOff>
    </xdr:from>
    <xdr:to>
      <xdr:col>41</xdr:col>
      <xdr:colOff>101600</xdr:colOff>
      <xdr:row>57</xdr:row>
      <xdr:rowOff>134283</xdr:rowOff>
    </xdr:to>
    <xdr:sp macro="" textlink="">
      <xdr:nvSpPr>
        <xdr:cNvPr id="360" name="フローチャート: 判断 359"/>
        <xdr:cNvSpPr/>
      </xdr:nvSpPr>
      <xdr:spPr>
        <a:xfrm>
          <a:off x="7810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125410</xdr:rowOff>
    </xdr:from>
    <xdr:ext cx="534377" cy="259045"/>
    <xdr:sp macro="" textlink="">
      <xdr:nvSpPr>
        <xdr:cNvPr id="361" name="テキスト ボックス 360"/>
        <xdr:cNvSpPr txBox="1"/>
      </xdr:nvSpPr>
      <xdr:spPr>
        <a:xfrm>
          <a:off x="7594111" y="98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46902</xdr:rowOff>
    </xdr:from>
    <xdr:to>
      <xdr:col>36</xdr:col>
      <xdr:colOff>165100</xdr:colOff>
      <xdr:row>57</xdr:row>
      <xdr:rowOff>148502</xdr:rowOff>
    </xdr:to>
    <xdr:sp macro="" textlink="">
      <xdr:nvSpPr>
        <xdr:cNvPr id="362" name="フローチャート: 判断 361"/>
        <xdr:cNvSpPr/>
      </xdr:nvSpPr>
      <xdr:spPr>
        <a:xfrm>
          <a:off x="6921500" y="981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139629</xdr:rowOff>
    </xdr:from>
    <xdr:ext cx="534377" cy="259045"/>
    <xdr:sp macro="" textlink="">
      <xdr:nvSpPr>
        <xdr:cNvPr id="363" name="テキスト ボックス 362"/>
        <xdr:cNvSpPr txBox="1"/>
      </xdr:nvSpPr>
      <xdr:spPr>
        <a:xfrm>
          <a:off x="6705111" y="991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46476</xdr:rowOff>
    </xdr:from>
    <xdr:to>
      <xdr:col>55</xdr:col>
      <xdr:colOff>50800</xdr:colOff>
      <xdr:row>57</xdr:row>
      <xdr:rowOff>148076</xdr:rowOff>
    </xdr:to>
    <xdr:sp macro="" textlink="">
      <xdr:nvSpPr>
        <xdr:cNvPr id="369" name="楕円 368"/>
        <xdr:cNvSpPr/>
      </xdr:nvSpPr>
      <xdr:spPr>
        <a:xfrm>
          <a:off x="10426700" y="98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24903</xdr:rowOff>
    </xdr:from>
    <xdr:ext cx="534377" cy="259045"/>
    <xdr:sp macro="" textlink="">
      <xdr:nvSpPr>
        <xdr:cNvPr id="370" name="普通建設事業費該当値テキスト"/>
        <xdr:cNvSpPr txBox="1"/>
      </xdr:nvSpPr>
      <xdr:spPr>
        <a:xfrm>
          <a:off x="10528300" y="979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90839</xdr:rowOff>
    </xdr:from>
    <xdr:to>
      <xdr:col>50</xdr:col>
      <xdr:colOff>165100</xdr:colOff>
      <xdr:row>58</xdr:row>
      <xdr:rowOff>20989</xdr:rowOff>
    </xdr:to>
    <xdr:sp macro="" textlink="">
      <xdr:nvSpPr>
        <xdr:cNvPr id="371" name="楕円 370"/>
        <xdr:cNvSpPr/>
      </xdr:nvSpPr>
      <xdr:spPr>
        <a:xfrm>
          <a:off x="9588500" y="986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12116</xdr:rowOff>
    </xdr:from>
    <xdr:ext cx="534377" cy="259045"/>
    <xdr:sp macro="" textlink="">
      <xdr:nvSpPr>
        <xdr:cNvPr id="372" name="テキスト ボックス 371"/>
        <xdr:cNvSpPr txBox="1"/>
      </xdr:nvSpPr>
      <xdr:spPr>
        <a:xfrm>
          <a:off x="9372111" y="995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59945</xdr:rowOff>
    </xdr:from>
    <xdr:to>
      <xdr:col>46</xdr:col>
      <xdr:colOff>38100</xdr:colOff>
      <xdr:row>57</xdr:row>
      <xdr:rowOff>161545</xdr:rowOff>
    </xdr:to>
    <xdr:sp macro="" textlink="">
      <xdr:nvSpPr>
        <xdr:cNvPr id="373" name="楕円 372"/>
        <xdr:cNvSpPr/>
      </xdr:nvSpPr>
      <xdr:spPr>
        <a:xfrm>
          <a:off x="8699500" y="983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152672</xdr:rowOff>
    </xdr:from>
    <xdr:ext cx="534377" cy="259045"/>
    <xdr:sp macro="" textlink="">
      <xdr:nvSpPr>
        <xdr:cNvPr id="374" name="テキスト ボックス 373"/>
        <xdr:cNvSpPr txBox="1"/>
      </xdr:nvSpPr>
      <xdr:spPr>
        <a:xfrm>
          <a:off x="8483111" y="992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170771</xdr:rowOff>
    </xdr:from>
    <xdr:to>
      <xdr:col>41</xdr:col>
      <xdr:colOff>101600</xdr:colOff>
      <xdr:row>57</xdr:row>
      <xdr:rowOff>100921</xdr:rowOff>
    </xdr:to>
    <xdr:sp macro="" textlink="">
      <xdr:nvSpPr>
        <xdr:cNvPr id="375" name="楕円 374"/>
        <xdr:cNvSpPr/>
      </xdr:nvSpPr>
      <xdr:spPr>
        <a:xfrm>
          <a:off x="7810500" y="97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117448</xdr:rowOff>
    </xdr:from>
    <xdr:ext cx="534377" cy="259045"/>
    <xdr:sp macro="" textlink="">
      <xdr:nvSpPr>
        <xdr:cNvPr id="376" name="テキスト ボックス 375"/>
        <xdr:cNvSpPr txBox="1"/>
      </xdr:nvSpPr>
      <xdr:spPr>
        <a:xfrm>
          <a:off x="7594111" y="954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27494</xdr:rowOff>
    </xdr:from>
    <xdr:to>
      <xdr:col>36</xdr:col>
      <xdr:colOff>165100</xdr:colOff>
      <xdr:row>57</xdr:row>
      <xdr:rowOff>129094</xdr:rowOff>
    </xdr:to>
    <xdr:sp macro="" textlink="">
      <xdr:nvSpPr>
        <xdr:cNvPr id="377" name="楕円 376"/>
        <xdr:cNvSpPr/>
      </xdr:nvSpPr>
      <xdr:spPr>
        <a:xfrm>
          <a:off x="6921500" y="980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145621</xdr:rowOff>
    </xdr:from>
    <xdr:ext cx="534377" cy="259045"/>
    <xdr:sp macro="" textlink="">
      <xdr:nvSpPr>
        <xdr:cNvPr id="378" name="テキスト ボックス 377"/>
        <xdr:cNvSpPr txBox="1"/>
      </xdr:nvSpPr>
      <xdr:spPr>
        <a:xfrm>
          <a:off x="6705111" y="957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8884</xdr:rowOff>
    </xdr:from>
    <xdr:to>
      <xdr:col>54</xdr:col>
      <xdr:colOff>189865</xdr:colOff>
      <xdr:row>79</xdr:row>
      <xdr:rowOff>43098</xdr:rowOff>
    </xdr:to>
    <xdr:cxnSp macro="">
      <xdr:nvCxnSpPr>
        <xdr:cNvPr id="402" name="直線コネクタ 401"/>
        <xdr:cNvCxnSpPr/>
      </xdr:nvCxnSpPr>
      <xdr:spPr>
        <a:xfrm flipV="1">
          <a:off x="10475595" y="12181834"/>
          <a:ext cx="1270" cy="140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46925</xdr:rowOff>
    </xdr:from>
    <xdr:ext cx="313932" cy="259045"/>
    <xdr:sp macro="" textlink="">
      <xdr:nvSpPr>
        <xdr:cNvPr id="403" name="普通建設事業費 （ うち新規整備　）最小値テキスト"/>
        <xdr:cNvSpPr txBox="1"/>
      </xdr:nvSpPr>
      <xdr:spPr>
        <a:xfrm>
          <a:off x="10528300" y="13591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43098</xdr:rowOff>
    </xdr:from>
    <xdr:to>
      <xdr:col>55</xdr:col>
      <xdr:colOff>88900</xdr:colOff>
      <xdr:row>79</xdr:row>
      <xdr:rowOff>43098</xdr:rowOff>
    </xdr:to>
    <xdr:cxnSp macro="">
      <xdr:nvCxnSpPr>
        <xdr:cNvPr id="404" name="直線コネクタ 403"/>
        <xdr:cNvCxnSpPr/>
      </xdr:nvCxnSpPr>
      <xdr:spPr>
        <a:xfrm>
          <a:off x="10388600" y="1358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127011</xdr:rowOff>
    </xdr:from>
    <xdr:ext cx="534377" cy="259045"/>
    <xdr:sp macro="" textlink="">
      <xdr:nvSpPr>
        <xdr:cNvPr id="405" name="普通建設事業費 （ うち新規整備　）最大値テキスト"/>
        <xdr:cNvSpPr txBox="1"/>
      </xdr:nvSpPr>
      <xdr:spPr>
        <a:xfrm>
          <a:off x="10528300" y="1195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8884</xdr:rowOff>
    </xdr:from>
    <xdr:to>
      <xdr:col>55</xdr:col>
      <xdr:colOff>88900</xdr:colOff>
      <xdr:row>71</xdr:row>
      <xdr:rowOff>8884</xdr:rowOff>
    </xdr:to>
    <xdr:cxnSp macro="">
      <xdr:nvCxnSpPr>
        <xdr:cNvPr id="406" name="直線コネクタ 405"/>
        <xdr:cNvCxnSpPr/>
      </xdr:nvCxnSpPr>
      <xdr:spPr>
        <a:xfrm>
          <a:off x="10388600" y="1218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42469</xdr:rowOff>
    </xdr:from>
    <xdr:to>
      <xdr:col>55</xdr:col>
      <xdr:colOff>0</xdr:colOff>
      <xdr:row>79</xdr:row>
      <xdr:rowOff>43021</xdr:rowOff>
    </xdr:to>
    <xdr:cxnSp macro="">
      <xdr:nvCxnSpPr>
        <xdr:cNvPr id="407" name="直線コネクタ 406"/>
        <xdr:cNvCxnSpPr/>
      </xdr:nvCxnSpPr>
      <xdr:spPr>
        <a:xfrm>
          <a:off x="9639300" y="13587019"/>
          <a:ext cx="8382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170508</xdr:rowOff>
    </xdr:from>
    <xdr:ext cx="469744" cy="259045"/>
    <xdr:sp macro="" textlink="">
      <xdr:nvSpPr>
        <xdr:cNvPr id="408" name="普通建設事業費 （ うち新規整備　）平均値テキスト"/>
        <xdr:cNvSpPr txBox="1"/>
      </xdr:nvSpPr>
      <xdr:spPr>
        <a:xfrm>
          <a:off x="10528300" y="13200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147631</xdr:rowOff>
    </xdr:from>
    <xdr:to>
      <xdr:col>55</xdr:col>
      <xdr:colOff>50800</xdr:colOff>
      <xdr:row>78</xdr:row>
      <xdr:rowOff>77781</xdr:rowOff>
    </xdr:to>
    <xdr:sp macro="" textlink="">
      <xdr:nvSpPr>
        <xdr:cNvPr id="409" name="フローチャート: 判断 408"/>
        <xdr:cNvSpPr/>
      </xdr:nvSpPr>
      <xdr:spPr>
        <a:xfrm>
          <a:off x="104267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37421</xdr:rowOff>
    </xdr:from>
    <xdr:to>
      <xdr:col>50</xdr:col>
      <xdr:colOff>114300</xdr:colOff>
      <xdr:row>79</xdr:row>
      <xdr:rowOff>42469</xdr:rowOff>
    </xdr:to>
    <xdr:cxnSp macro="">
      <xdr:nvCxnSpPr>
        <xdr:cNvPr id="410" name="直線コネクタ 409"/>
        <xdr:cNvCxnSpPr/>
      </xdr:nvCxnSpPr>
      <xdr:spPr>
        <a:xfrm>
          <a:off x="8750300" y="13581971"/>
          <a:ext cx="8890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18225</xdr:rowOff>
    </xdr:from>
    <xdr:to>
      <xdr:col>50</xdr:col>
      <xdr:colOff>165100</xdr:colOff>
      <xdr:row>78</xdr:row>
      <xdr:rowOff>119825</xdr:rowOff>
    </xdr:to>
    <xdr:sp macro="" textlink="">
      <xdr:nvSpPr>
        <xdr:cNvPr id="411" name="フローチャート: 判断 410"/>
        <xdr:cNvSpPr/>
      </xdr:nvSpPr>
      <xdr:spPr>
        <a:xfrm>
          <a:off x="9588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136352</xdr:rowOff>
    </xdr:from>
    <xdr:ext cx="469744" cy="259045"/>
    <xdr:sp macro="" textlink="">
      <xdr:nvSpPr>
        <xdr:cNvPr id="412" name="テキスト ボックス 411"/>
        <xdr:cNvSpPr txBox="1"/>
      </xdr:nvSpPr>
      <xdr:spPr>
        <a:xfrm>
          <a:off x="9404428" y="1316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36410</xdr:rowOff>
    </xdr:from>
    <xdr:to>
      <xdr:col>45</xdr:col>
      <xdr:colOff>177800</xdr:colOff>
      <xdr:row>79</xdr:row>
      <xdr:rowOff>37421</xdr:rowOff>
    </xdr:to>
    <xdr:cxnSp macro="">
      <xdr:nvCxnSpPr>
        <xdr:cNvPr id="413" name="直線コネクタ 412"/>
        <xdr:cNvCxnSpPr/>
      </xdr:nvCxnSpPr>
      <xdr:spPr>
        <a:xfrm>
          <a:off x="7861300" y="13580960"/>
          <a:ext cx="889000" cy="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26036</xdr:rowOff>
    </xdr:from>
    <xdr:to>
      <xdr:col>46</xdr:col>
      <xdr:colOff>38100</xdr:colOff>
      <xdr:row>78</xdr:row>
      <xdr:rowOff>127636</xdr:rowOff>
    </xdr:to>
    <xdr:sp macro="" textlink="">
      <xdr:nvSpPr>
        <xdr:cNvPr id="414" name="フローチャート: 判断 413"/>
        <xdr:cNvSpPr/>
      </xdr:nvSpPr>
      <xdr:spPr>
        <a:xfrm>
          <a:off x="8699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144163</xdr:rowOff>
    </xdr:from>
    <xdr:ext cx="469744" cy="259045"/>
    <xdr:sp macro="" textlink="">
      <xdr:nvSpPr>
        <xdr:cNvPr id="415" name="テキスト ボックス 414"/>
        <xdr:cNvSpPr txBox="1"/>
      </xdr:nvSpPr>
      <xdr:spPr>
        <a:xfrm>
          <a:off x="8515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36410</xdr:rowOff>
    </xdr:from>
    <xdr:to>
      <xdr:col>41</xdr:col>
      <xdr:colOff>50800</xdr:colOff>
      <xdr:row>79</xdr:row>
      <xdr:rowOff>44450</xdr:rowOff>
    </xdr:to>
    <xdr:cxnSp macro="">
      <xdr:nvCxnSpPr>
        <xdr:cNvPr id="416" name="直線コネクタ 415"/>
        <xdr:cNvCxnSpPr/>
      </xdr:nvCxnSpPr>
      <xdr:spPr>
        <a:xfrm flipV="1">
          <a:off x="6972300" y="13580960"/>
          <a:ext cx="8890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52705</xdr:rowOff>
    </xdr:from>
    <xdr:to>
      <xdr:col>41</xdr:col>
      <xdr:colOff>101600</xdr:colOff>
      <xdr:row>78</xdr:row>
      <xdr:rowOff>154305</xdr:rowOff>
    </xdr:to>
    <xdr:sp macro="" textlink="">
      <xdr:nvSpPr>
        <xdr:cNvPr id="417" name="フローチャート: 判断 416"/>
        <xdr:cNvSpPr/>
      </xdr:nvSpPr>
      <xdr:spPr>
        <a:xfrm>
          <a:off x="7810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170832</xdr:rowOff>
    </xdr:from>
    <xdr:ext cx="469744" cy="259045"/>
    <xdr:sp macro="" textlink="">
      <xdr:nvSpPr>
        <xdr:cNvPr id="418" name="テキスト ボックス 417"/>
        <xdr:cNvSpPr txBox="1"/>
      </xdr:nvSpPr>
      <xdr:spPr>
        <a:xfrm>
          <a:off x="7626428" y="1320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36494</xdr:rowOff>
    </xdr:from>
    <xdr:to>
      <xdr:col>36</xdr:col>
      <xdr:colOff>165100</xdr:colOff>
      <xdr:row>78</xdr:row>
      <xdr:rowOff>138094</xdr:rowOff>
    </xdr:to>
    <xdr:sp macro="" textlink="">
      <xdr:nvSpPr>
        <xdr:cNvPr id="419" name="フローチャート: 判断 418"/>
        <xdr:cNvSpPr/>
      </xdr:nvSpPr>
      <xdr:spPr>
        <a:xfrm>
          <a:off x="6921500" y="134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154621</xdr:rowOff>
    </xdr:from>
    <xdr:ext cx="469744" cy="259045"/>
    <xdr:sp macro="" textlink="">
      <xdr:nvSpPr>
        <xdr:cNvPr id="420" name="テキスト ボックス 419"/>
        <xdr:cNvSpPr txBox="1"/>
      </xdr:nvSpPr>
      <xdr:spPr>
        <a:xfrm>
          <a:off x="6737428" y="1318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163671</xdr:rowOff>
    </xdr:from>
    <xdr:to>
      <xdr:col>55</xdr:col>
      <xdr:colOff>50800</xdr:colOff>
      <xdr:row>79</xdr:row>
      <xdr:rowOff>93821</xdr:rowOff>
    </xdr:to>
    <xdr:sp macro="" textlink="">
      <xdr:nvSpPr>
        <xdr:cNvPr id="426" name="楕円 425"/>
        <xdr:cNvSpPr/>
      </xdr:nvSpPr>
      <xdr:spPr>
        <a:xfrm>
          <a:off x="10426700" y="1353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78598</xdr:rowOff>
    </xdr:from>
    <xdr:ext cx="313932" cy="259045"/>
    <xdr:sp macro="" textlink="">
      <xdr:nvSpPr>
        <xdr:cNvPr id="427" name="普通建設事業費 （ うち新規整備　）該当値テキスト"/>
        <xdr:cNvSpPr txBox="1"/>
      </xdr:nvSpPr>
      <xdr:spPr>
        <a:xfrm>
          <a:off x="10528300" y="13451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163119</xdr:rowOff>
    </xdr:from>
    <xdr:to>
      <xdr:col>50</xdr:col>
      <xdr:colOff>165100</xdr:colOff>
      <xdr:row>79</xdr:row>
      <xdr:rowOff>93269</xdr:rowOff>
    </xdr:to>
    <xdr:sp macro="" textlink="">
      <xdr:nvSpPr>
        <xdr:cNvPr id="428" name="楕円 427"/>
        <xdr:cNvSpPr/>
      </xdr:nvSpPr>
      <xdr:spPr>
        <a:xfrm>
          <a:off x="9588500" y="135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84396</xdr:rowOff>
    </xdr:from>
    <xdr:ext cx="378565" cy="259045"/>
    <xdr:sp macro="" textlink="">
      <xdr:nvSpPr>
        <xdr:cNvPr id="429" name="テキスト ボックス 428"/>
        <xdr:cNvSpPr txBox="1"/>
      </xdr:nvSpPr>
      <xdr:spPr>
        <a:xfrm>
          <a:off x="9450017" y="13628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158071</xdr:rowOff>
    </xdr:from>
    <xdr:to>
      <xdr:col>46</xdr:col>
      <xdr:colOff>38100</xdr:colOff>
      <xdr:row>79</xdr:row>
      <xdr:rowOff>88221</xdr:rowOff>
    </xdr:to>
    <xdr:sp macro="" textlink="">
      <xdr:nvSpPr>
        <xdr:cNvPr id="430" name="楕円 429"/>
        <xdr:cNvSpPr/>
      </xdr:nvSpPr>
      <xdr:spPr>
        <a:xfrm>
          <a:off x="8699500" y="135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79348</xdr:rowOff>
    </xdr:from>
    <xdr:ext cx="378565" cy="259045"/>
    <xdr:sp macro="" textlink="">
      <xdr:nvSpPr>
        <xdr:cNvPr id="431" name="テキスト ボックス 430"/>
        <xdr:cNvSpPr txBox="1"/>
      </xdr:nvSpPr>
      <xdr:spPr>
        <a:xfrm>
          <a:off x="8561017" y="1362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157060</xdr:rowOff>
    </xdr:from>
    <xdr:to>
      <xdr:col>41</xdr:col>
      <xdr:colOff>101600</xdr:colOff>
      <xdr:row>79</xdr:row>
      <xdr:rowOff>87210</xdr:rowOff>
    </xdr:to>
    <xdr:sp macro="" textlink="">
      <xdr:nvSpPr>
        <xdr:cNvPr id="432" name="楕円 431"/>
        <xdr:cNvSpPr/>
      </xdr:nvSpPr>
      <xdr:spPr>
        <a:xfrm>
          <a:off x="7810500" y="1353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78337</xdr:rowOff>
    </xdr:from>
    <xdr:ext cx="378565" cy="259045"/>
    <xdr:sp macro="" textlink="">
      <xdr:nvSpPr>
        <xdr:cNvPr id="433" name="テキスト ボックス 432"/>
        <xdr:cNvSpPr txBox="1"/>
      </xdr:nvSpPr>
      <xdr:spPr>
        <a:xfrm>
          <a:off x="7672017" y="1362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4" name="楕円 433"/>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5" name="テキスト ボックス 434"/>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921</xdr:rowOff>
    </xdr:from>
    <xdr:to>
      <xdr:col>54</xdr:col>
      <xdr:colOff>189865</xdr:colOff>
      <xdr:row>98</xdr:row>
      <xdr:rowOff>19723</xdr:rowOff>
    </xdr:to>
    <xdr:cxnSp macro="">
      <xdr:nvCxnSpPr>
        <xdr:cNvPr id="459" name="直線コネクタ 458"/>
        <xdr:cNvCxnSpPr/>
      </xdr:nvCxnSpPr>
      <xdr:spPr>
        <a:xfrm flipV="1">
          <a:off x="10475595" y="15431421"/>
          <a:ext cx="1270" cy="13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23550</xdr:rowOff>
    </xdr:from>
    <xdr:ext cx="534377" cy="259045"/>
    <xdr:sp macro="" textlink="">
      <xdr:nvSpPr>
        <xdr:cNvPr id="460" name="普通建設事業費 （ うち更新整備　）最小値テキスト"/>
        <xdr:cNvSpPr txBox="1"/>
      </xdr:nvSpPr>
      <xdr:spPr>
        <a:xfrm>
          <a:off x="10528300" y="168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19723</xdr:rowOff>
    </xdr:from>
    <xdr:to>
      <xdr:col>55</xdr:col>
      <xdr:colOff>88900</xdr:colOff>
      <xdr:row>98</xdr:row>
      <xdr:rowOff>19723</xdr:rowOff>
    </xdr:to>
    <xdr:cxnSp macro="">
      <xdr:nvCxnSpPr>
        <xdr:cNvPr id="461" name="直線コネクタ 460"/>
        <xdr:cNvCxnSpPr/>
      </xdr:nvCxnSpPr>
      <xdr:spPr>
        <a:xfrm>
          <a:off x="10388600" y="1682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119048</xdr:rowOff>
    </xdr:from>
    <xdr:ext cx="534377" cy="259045"/>
    <xdr:sp macro="" textlink="">
      <xdr:nvSpPr>
        <xdr:cNvPr id="462" name="普通建設事業費 （ うち更新整備　）最大値テキスト"/>
        <xdr:cNvSpPr txBox="1"/>
      </xdr:nvSpPr>
      <xdr:spPr>
        <a:xfrm>
          <a:off x="10528300" y="152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921</xdr:rowOff>
    </xdr:from>
    <xdr:to>
      <xdr:col>55</xdr:col>
      <xdr:colOff>88900</xdr:colOff>
      <xdr:row>90</xdr:row>
      <xdr:rowOff>921</xdr:rowOff>
    </xdr:to>
    <xdr:cxnSp macro="">
      <xdr:nvCxnSpPr>
        <xdr:cNvPr id="463" name="直線コネクタ 462"/>
        <xdr:cNvCxnSpPr/>
      </xdr:nvCxnSpPr>
      <xdr:spPr>
        <a:xfrm>
          <a:off x="10388600" y="154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12770</xdr:rowOff>
    </xdr:from>
    <xdr:to>
      <xdr:col>55</xdr:col>
      <xdr:colOff>0</xdr:colOff>
      <xdr:row>95</xdr:row>
      <xdr:rowOff>129566</xdr:rowOff>
    </xdr:to>
    <xdr:cxnSp macro="">
      <xdr:nvCxnSpPr>
        <xdr:cNvPr id="464" name="直線コネクタ 463"/>
        <xdr:cNvCxnSpPr/>
      </xdr:nvCxnSpPr>
      <xdr:spPr>
        <a:xfrm flipV="1">
          <a:off x="9639300" y="16300520"/>
          <a:ext cx="838200" cy="11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12673</xdr:rowOff>
    </xdr:from>
    <xdr:ext cx="534377" cy="259045"/>
    <xdr:sp macro="" textlink="">
      <xdr:nvSpPr>
        <xdr:cNvPr id="465" name="普通建設事業費 （ うち更新整備　）平均値テキスト"/>
        <xdr:cNvSpPr txBox="1"/>
      </xdr:nvSpPr>
      <xdr:spPr>
        <a:xfrm>
          <a:off x="10528300" y="16471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34246</xdr:rowOff>
    </xdr:from>
    <xdr:to>
      <xdr:col>55</xdr:col>
      <xdr:colOff>50800</xdr:colOff>
      <xdr:row>96</xdr:row>
      <xdr:rowOff>135846</xdr:rowOff>
    </xdr:to>
    <xdr:sp macro="" textlink="">
      <xdr:nvSpPr>
        <xdr:cNvPr id="466" name="フローチャート: 判断 465"/>
        <xdr:cNvSpPr/>
      </xdr:nvSpPr>
      <xdr:spPr>
        <a:xfrm>
          <a:off x="10426700" y="1649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39821</xdr:rowOff>
    </xdr:from>
    <xdr:to>
      <xdr:col>50</xdr:col>
      <xdr:colOff>114300</xdr:colOff>
      <xdr:row>95</xdr:row>
      <xdr:rowOff>129566</xdr:rowOff>
    </xdr:to>
    <xdr:cxnSp macro="">
      <xdr:nvCxnSpPr>
        <xdr:cNvPr id="467" name="直線コネクタ 466"/>
        <xdr:cNvCxnSpPr/>
      </xdr:nvCxnSpPr>
      <xdr:spPr>
        <a:xfrm>
          <a:off x="8750300" y="16327571"/>
          <a:ext cx="889000" cy="8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21482</xdr:rowOff>
    </xdr:from>
    <xdr:to>
      <xdr:col>50</xdr:col>
      <xdr:colOff>165100</xdr:colOff>
      <xdr:row>96</xdr:row>
      <xdr:rowOff>123082</xdr:rowOff>
    </xdr:to>
    <xdr:sp macro="" textlink="">
      <xdr:nvSpPr>
        <xdr:cNvPr id="468" name="フローチャート: 判断 467"/>
        <xdr:cNvSpPr/>
      </xdr:nvSpPr>
      <xdr:spPr>
        <a:xfrm>
          <a:off x="9588500" y="164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114209</xdr:rowOff>
    </xdr:from>
    <xdr:ext cx="534377" cy="259045"/>
    <xdr:sp macro="" textlink="">
      <xdr:nvSpPr>
        <xdr:cNvPr id="469" name="テキスト ボックス 468"/>
        <xdr:cNvSpPr txBox="1"/>
      </xdr:nvSpPr>
      <xdr:spPr>
        <a:xfrm>
          <a:off x="9372111" y="165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156311</xdr:rowOff>
    </xdr:from>
    <xdr:to>
      <xdr:col>45</xdr:col>
      <xdr:colOff>177800</xdr:colOff>
      <xdr:row>95</xdr:row>
      <xdr:rowOff>39821</xdr:rowOff>
    </xdr:to>
    <xdr:cxnSp macro="">
      <xdr:nvCxnSpPr>
        <xdr:cNvPr id="470" name="直線コネクタ 469"/>
        <xdr:cNvCxnSpPr/>
      </xdr:nvCxnSpPr>
      <xdr:spPr>
        <a:xfrm>
          <a:off x="7861300" y="16101161"/>
          <a:ext cx="889000" cy="22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145898</xdr:rowOff>
    </xdr:from>
    <xdr:to>
      <xdr:col>46</xdr:col>
      <xdr:colOff>38100</xdr:colOff>
      <xdr:row>96</xdr:row>
      <xdr:rowOff>76048</xdr:rowOff>
    </xdr:to>
    <xdr:sp macro="" textlink="">
      <xdr:nvSpPr>
        <xdr:cNvPr id="471" name="フローチャート: 判断 470"/>
        <xdr:cNvSpPr/>
      </xdr:nvSpPr>
      <xdr:spPr>
        <a:xfrm>
          <a:off x="8699500" y="164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67175</xdr:rowOff>
    </xdr:from>
    <xdr:ext cx="534377" cy="259045"/>
    <xdr:sp macro="" textlink="">
      <xdr:nvSpPr>
        <xdr:cNvPr id="472" name="テキスト ボックス 471"/>
        <xdr:cNvSpPr txBox="1"/>
      </xdr:nvSpPr>
      <xdr:spPr>
        <a:xfrm>
          <a:off x="8483111" y="1652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156311</xdr:rowOff>
    </xdr:from>
    <xdr:to>
      <xdr:col>41</xdr:col>
      <xdr:colOff>50800</xdr:colOff>
      <xdr:row>95</xdr:row>
      <xdr:rowOff>14999</xdr:rowOff>
    </xdr:to>
    <xdr:cxnSp macro="">
      <xdr:nvCxnSpPr>
        <xdr:cNvPr id="473" name="直線コネクタ 472"/>
        <xdr:cNvCxnSpPr/>
      </xdr:nvCxnSpPr>
      <xdr:spPr>
        <a:xfrm flipV="1">
          <a:off x="6972300" y="16101161"/>
          <a:ext cx="889000" cy="20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159441</xdr:rowOff>
    </xdr:from>
    <xdr:to>
      <xdr:col>41</xdr:col>
      <xdr:colOff>101600</xdr:colOff>
      <xdr:row>96</xdr:row>
      <xdr:rowOff>89591</xdr:rowOff>
    </xdr:to>
    <xdr:sp macro="" textlink="">
      <xdr:nvSpPr>
        <xdr:cNvPr id="474" name="フローチャート: 判断 473"/>
        <xdr:cNvSpPr/>
      </xdr:nvSpPr>
      <xdr:spPr>
        <a:xfrm>
          <a:off x="7810500" y="1644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80718</xdr:rowOff>
    </xdr:from>
    <xdr:ext cx="534377" cy="259045"/>
    <xdr:sp macro="" textlink="">
      <xdr:nvSpPr>
        <xdr:cNvPr id="475" name="テキスト ボックス 474"/>
        <xdr:cNvSpPr txBox="1"/>
      </xdr:nvSpPr>
      <xdr:spPr>
        <a:xfrm>
          <a:off x="7594111" y="1653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69507</xdr:rowOff>
    </xdr:from>
    <xdr:to>
      <xdr:col>36</xdr:col>
      <xdr:colOff>165100</xdr:colOff>
      <xdr:row>96</xdr:row>
      <xdr:rowOff>171107</xdr:rowOff>
    </xdr:to>
    <xdr:sp macro="" textlink="">
      <xdr:nvSpPr>
        <xdr:cNvPr id="476" name="フローチャート: 判断 475"/>
        <xdr:cNvSpPr/>
      </xdr:nvSpPr>
      <xdr:spPr>
        <a:xfrm>
          <a:off x="6921500" y="1652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162234</xdr:rowOff>
    </xdr:from>
    <xdr:ext cx="534377" cy="259045"/>
    <xdr:sp macro="" textlink="">
      <xdr:nvSpPr>
        <xdr:cNvPr id="477" name="テキスト ボックス 476"/>
        <xdr:cNvSpPr txBox="1"/>
      </xdr:nvSpPr>
      <xdr:spPr>
        <a:xfrm>
          <a:off x="6705111" y="1662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133420</xdr:rowOff>
    </xdr:from>
    <xdr:to>
      <xdr:col>55</xdr:col>
      <xdr:colOff>50800</xdr:colOff>
      <xdr:row>95</xdr:row>
      <xdr:rowOff>63570</xdr:rowOff>
    </xdr:to>
    <xdr:sp macro="" textlink="">
      <xdr:nvSpPr>
        <xdr:cNvPr id="483" name="楕円 482"/>
        <xdr:cNvSpPr/>
      </xdr:nvSpPr>
      <xdr:spPr>
        <a:xfrm>
          <a:off x="10426700" y="162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156297</xdr:rowOff>
    </xdr:from>
    <xdr:ext cx="534377" cy="259045"/>
    <xdr:sp macro="" textlink="">
      <xdr:nvSpPr>
        <xdr:cNvPr id="484" name="普通建設事業費 （ うち更新整備　）該当値テキスト"/>
        <xdr:cNvSpPr txBox="1"/>
      </xdr:nvSpPr>
      <xdr:spPr>
        <a:xfrm>
          <a:off x="10528300" y="1610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78766</xdr:rowOff>
    </xdr:from>
    <xdr:to>
      <xdr:col>50</xdr:col>
      <xdr:colOff>165100</xdr:colOff>
      <xdr:row>96</xdr:row>
      <xdr:rowOff>8916</xdr:rowOff>
    </xdr:to>
    <xdr:sp macro="" textlink="">
      <xdr:nvSpPr>
        <xdr:cNvPr id="485" name="楕円 484"/>
        <xdr:cNvSpPr/>
      </xdr:nvSpPr>
      <xdr:spPr>
        <a:xfrm>
          <a:off x="9588500" y="1636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25443</xdr:rowOff>
    </xdr:from>
    <xdr:ext cx="534377" cy="259045"/>
    <xdr:sp macro="" textlink="">
      <xdr:nvSpPr>
        <xdr:cNvPr id="486" name="テキスト ボックス 485"/>
        <xdr:cNvSpPr txBox="1"/>
      </xdr:nvSpPr>
      <xdr:spPr>
        <a:xfrm>
          <a:off x="9372111" y="1614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160471</xdr:rowOff>
    </xdr:from>
    <xdr:to>
      <xdr:col>46</xdr:col>
      <xdr:colOff>38100</xdr:colOff>
      <xdr:row>95</xdr:row>
      <xdr:rowOff>90621</xdr:rowOff>
    </xdr:to>
    <xdr:sp macro="" textlink="">
      <xdr:nvSpPr>
        <xdr:cNvPr id="487" name="楕円 486"/>
        <xdr:cNvSpPr/>
      </xdr:nvSpPr>
      <xdr:spPr>
        <a:xfrm>
          <a:off x="8699500" y="162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107148</xdr:rowOff>
    </xdr:from>
    <xdr:ext cx="534377" cy="259045"/>
    <xdr:sp macro="" textlink="">
      <xdr:nvSpPr>
        <xdr:cNvPr id="488" name="テキスト ボックス 487"/>
        <xdr:cNvSpPr txBox="1"/>
      </xdr:nvSpPr>
      <xdr:spPr>
        <a:xfrm>
          <a:off x="8483111" y="1605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105511</xdr:rowOff>
    </xdr:from>
    <xdr:to>
      <xdr:col>41</xdr:col>
      <xdr:colOff>101600</xdr:colOff>
      <xdr:row>94</xdr:row>
      <xdr:rowOff>35661</xdr:rowOff>
    </xdr:to>
    <xdr:sp macro="" textlink="">
      <xdr:nvSpPr>
        <xdr:cNvPr id="489" name="楕円 488"/>
        <xdr:cNvSpPr/>
      </xdr:nvSpPr>
      <xdr:spPr>
        <a:xfrm>
          <a:off x="7810500" y="160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52188</xdr:rowOff>
    </xdr:from>
    <xdr:ext cx="534377" cy="259045"/>
    <xdr:sp macro="" textlink="">
      <xdr:nvSpPr>
        <xdr:cNvPr id="490" name="テキスト ボックス 489"/>
        <xdr:cNvSpPr txBox="1"/>
      </xdr:nvSpPr>
      <xdr:spPr>
        <a:xfrm>
          <a:off x="7594111" y="1582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135649</xdr:rowOff>
    </xdr:from>
    <xdr:to>
      <xdr:col>36</xdr:col>
      <xdr:colOff>165100</xdr:colOff>
      <xdr:row>95</xdr:row>
      <xdr:rowOff>65799</xdr:rowOff>
    </xdr:to>
    <xdr:sp macro="" textlink="">
      <xdr:nvSpPr>
        <xdr:cNvPr id="491" name="楕円 490"/>
        <xdr:cNvSpPr/>
      </xdr:nvSpPr>
      <xdr:spPr>
        <a:xfrm>
          <a:off x="6921500" y="1625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82326</xdr:rowOff>
    </xdr:from>
    <xdr:ext cx="534377" cy="259045"/>
    <xdr:sp macro="" textlink="">
      <xdr:nvSpPr>
        <xdr:cNvPr id="492" name="テキスト ボックス 491"/>
        <xdr:cNvSpPr txBox="1"/>
      </xdr:nvSpPr>
      <xdr:spPr>
        <a:xfrm>
          <a:off x="6705111" y="1602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06" name="テキスト ボックス 505"/>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08" name="テキスト ボックス 507"/>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10" name="テキスト ボックス 509"/>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12" name="テキスト ボックス 511"/>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14" name="テキスト ボックス 513"/>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16" name="テキスト ボックス 515"/>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85272</xdr:rowOff>
    </xdr:from>
    <xdr:to>
      <xdr:col>85</xdr:col>
      <xdr:colOff>126364</xdr:colOff>
      <xdr:row>39</xdr:row>
      <xdr:rowOff>98878</xdr:rowOff>
    </xdr:to>
    <xdr:cxnSp macro="">
      <xdr:nvCxnSpPr>
        <xdr:cNvPr id="518" name="直線コネクタ 517"/>
        <xdr:cNvCxnSpPr/>
      </xdr:nvCxnSpPr>
      <xdr:spPr>
        <a:xfrm flipV="1">
          <a:off x="16317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31949</xdr:rowOff>
    </xdr:from>
    <xdr:ext cx="378565" cy="259045"/>
    <xdr:sp macro="" textlink="">
      <xdr:nvSpPr>
        <xdr:cNvPr id="521" name="災害復旧事業費最大値テキスト"/>
        <xdr:cNvSpPr txBox="1"/>
      </xdr:nvSpPr>
      <xdr:spPr>
        <a:xfrm>
          <a:off x="16370300" y="5003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85272</xdr:rowOff>
    </xdr:from>
    <xdr:to>
      <xdr:col>86</xdr:col>
      <xdr:colOff>25400</xdr:colOff>
      <xdr:row>30</xdr:row>
      <xdr:rowOff>85272</xdr:rowOff>
    </xdr:to>
    <xdr:cxnSp macro="">
      <xdr:nvCxnSpPr>
        <xdr:cNvPr id="522" name="直線コネクタ 521"/>
        <xdr:cNvCxnSpPr/>
      </xdr:nvCxnSpPr>
      <xdr:spPr>
        <a:xfrm>
          <a:off x="16230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79120</xdr:rowOff>
    </xdr:from>
    <xdr:ext cx="313932" cy="259045"/>
    <xdr:sp macro="" textlink="">
      <xdr:nvSpPr>
        <xdr:cNvPr id="524" name="災害復旧事業費平均値テキスト"/>
        <xdr:cNvSpPr txBox="1"/>
      </xdr:nvSpPr>
      <xdr:spPr>
        <a:xfrm>
          <a:off x="16370300" y="6422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56243</xdr:rowOff>
    </xdr:from>
    <xdr:to>
      <xdr:col>85</xdr:col>
      <xdr:colOff>177800</xdr:colOff>
      <xdr:row>38</xdr:row>
      <xdr:rowOff>157843</xdr:rowOff>
    </xdr:to>
    <xdr:sp macro="" textlink="">
      <xdr:nvSpPr>
        <xdr:cNvPr id="525" name="フローチャート: 判断 524"/>
        <xdr:cNvSpPr/>
      </xdr:nvSpPr>
      <xdr:spPr>
        <a:xfrm>
          <a:off x="16268700" y="657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11793</xdr:rowOff>
    </xdr:from>
    <xdr:to>
      <xdr:col>81</xdr:col>
      <xdr:colOff>50800</xdr:colOff>
      <xdr:row>39</xdr:row>
      <xdr:rowOff>98878</xdr:rowOff>
    </xdr:to>
    <xdr:cxnSp macro="">
      <xdr:nvCxnSpPr>
        <xdr:cNvPr id="526" name="直線コネクタ 525"/>
        <xdr:cNvCxnSpPr/>
      </xdr:nvCxnSpPr>
      <xdr:spPr>
        <a:xfrm>
          <a:off x="14592300" y="5326743"/>
          <a:ext cx="889000" cy="145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26307</xdr:rowOff>
    </xdr:from>
    <xdr:to>
      <xdr:col>81</xdr:col>
      <xdr:colOff>101600</xdr:colOff>
      <xdr:row>35</xdr:row>
      <xdr:rowOff>127907</xdr:rowOff>
    </xdr:to>
    <xdr:sp macro="" textlink="">
      <xdr:nvSpPr>
        <xdr:cNvPr id="527" name="フローチャート: 判断 526"/>
        <xdr:cNvSpPr/>
      </xdr:nvSpPr>
      <xdr:spPr>
        <a:xfrm>
          <a:off x="15430500" y="602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33</xdr:row>
      <xdr:rowOff>144434</xdr:rowOff>
    </xdr:from>
    <xdr:ext cx="313932" cy="259045"/>
    <xdr:sp macro="" textlink="">
      <xdr:nvSpPr>
        <xdr:cNvPr id="528" name="テキスト ボックス 527"/>
        <xdr:cNvSpPr txBox="1"/>
      </xdr:nvSpPr>
      <xdr:spPr>
        <a:xfrm>
          <a:off x="15324333" y="5802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11793</xdr:rowOff>
    </xdr:from>
    <xdr:to>
      <xdr:col>76</xdr:col>
      <xdr:colOff>114300</xdr:colOff>
      <xdr:row>39</xdr:row>
      <xdr:rowOff>98878</xdr:rowOff>
    </xdr:to>
    <xdr:cxnSp macro="">
      <xdr:nvCxnSpPr>
        <xdr:cNvPr id="529" name="直線コネクタ 528"/>
        <xdr:cNvCxnSpPr/>
      </xdr:nvCxnSpPr>
      <xdr:spPr>
        <a:xfrm flipV="1">
          <a:off x="13703300" y="5326743"/>
          <a:ext cx="889000" cy="145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113393</xdr:rowOff>
    </xdr:from>
    <xdr:to>
      <xdr:col>76</xdr:col>
      <xdr:colOff>165100</xdr:colOff>
      <xdr:row>36</xdr:row>
      <xdr:rowOff>43543</xdr:rowOff>
    </xdr:to>
    <xdr:sp macro="" textlink="">
      <xdr:nvSpPr>
        <xdr:cNvPr id="530" name="フローチャート: 判断 529"/>
        <xdr:cNvSpPr/>
      </xdr:nvSpPr>
      <xdr:spPr>
        <a:xfrm>
          <a:off x="14541500" y="611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36</xdr:row>
      <xdr:rowOff>34670</xdr:rowOff>
    </xdr:from>
    <xdr:ext cx="313932" cy="259045"/>
    <xdr:sp macro="" textlink="">
      <xdr:nvSpPr>
        <xdr:cNvPr id="531" name="テキスト ボックス 530"/>
        <xdr:cNvSpPr txBox="1"/>
      </xdr:nvSpPr>
      <xdr:spPr>
        <a:xfrm>
          <a:off x="14435333" y="6206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4535</xdr:rowOff>
    </xdr:from>
    <xdr:to>
      <xdr:col>72</xdr:col>
      <xdr:colOff>38100</xdr:colOff>
      <xdr:row>39</xdr:row>
      <xdr:rowOff>106135</xdr:rowOff>
    </xdr:to>
    <xdr:sp macro="" textlink="">
      <xdr:nvSpPr>
        <xdr:cNvPr id="533" name="フローチャート: 判断 532"/>
        <xdr:cNvSpPr/>
      </xdr:nvSpPr>
      <xdr:spPr>
        <a:xfrm>
          <a:off x="13652500" y="669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122663</xdr:rowOff>
    </xdr:from>
    <xdr:ext cx="249299" cy="259045"/>
    <xdr:sp macro="" textlink="">
      <xdr:nvSpPr>
        <xdr:cNvPr id="534" name="テキスト ボックス 533"/>
        <xdr:cNvSpPr txBox="1"/>
      </xdr:nvSpPr>
      <xdr:spPr>
        <a:xfrm>
          <a:off x="13578650" y="6466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5" name="フローチャート: 判断 534"/>
        <xdr:cNvSpPr/>
      </xdr:nvSpPr>
      <xdr:spPr>
        <a:xfrm>
          <a:off x="1276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6" name="テキスト ボックス 535"/>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3"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132443</xdr:rowOff>
    </xdr:from>
    <xdr:to>
      <xdr:col>76</xdr:col>
      <xdr:colOff>165100</xdr:colOff>
      <xdr:row>31</xdr:row>
      <xdr:rowOff>62593</xdr:rowOff>
    </xdr:to>
    <xdr:sp macro="" textlink="">
      <xdr:nvSpPr>
        <xdr:cNvPr id="546" name="楕円 545"/>
        <xdr:cNvSpPr/>
      </xdr:nvSpPr>
      <xdr:spPr>
        <a:xfrm>
          <a:off x="14541500" y="527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29</xdr:row>
      <xdr:rowOff>79120</xdr:rowOff>
    </xdr:from>
    <xdr:ext cx="378565" cy="259045"/>
    <xdr:sp macro="" textlink="">
      <xdr:nvSpPr>
        <xdr:cNvPr id="547" name="テキスト ボックス 546"/>
        <xdr:cNvSpPr txBox="1"/>
      </xdr:nvSpPr>
      <xdr:spPr>
        <a:xfrm>
          <a:off x="14403017" y="505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37</xdr:row>
      <xdr:rowOff>166205</xdr:rowOff>
    </xdr:from>
    <xdr:ext cx="249299" cy="259045"/>
    <xdr:sp macro="" textlink="">
      <xdr:nvSpPr>
        <xdr:cNvPr id="551" name="テキスト ボックス 550"/>
        <xdr:cNvSpPr txBox="1"/>
      </xdr:nvSpPr>
      <xdr:spPr>
        <a:xfrm>
          <a:off x="1268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4" name="テキスト ボックス 613"/>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6" name="テキスト ボックス 615"/>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8" name="テキスト ボックス 617"/>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2" name="テキスト ボックス 62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31061</xdr:rowOff>
    </xdr:from>
    <xdr:to>
      <xdr:col>85</xdr:col>
      <xdr:colOff>126364</xdr:colOff>
      <xdr:row>79</xdr:row>
      <xdr:rowOff>73298</xdr:rowOff>
    </xdr:to>
    <xdr:cxnSp macro="">
      <xdr:nvCxnSpPr>
        <xdr:cNvPr id="626" name="直線コネクタ 625"/>
        <xdr:cNvCxnSpPr/>
      </xdr:nvCxnSpPr>
      <xdr:spPr>
        <a:xfrm flipV="1">
          <a:off x="16317595" y="12204011"/>
          <a:ext cx="1269" cy="141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77125</xdr:rowOff>
    </xdr:from>
    <xdr:ext cx="378565" cy="259045"/>
    <xdr:sp macro="" textlink="">
      <xdr:nvSpPr>
        <xdr:cNvPr id="627" name="公債費最小値テキスト"/>
        <xdr:cNvSpPr txBox="1"/>
      </xdr:nvSpPr>
      <xdr:spPr>
        <a:xfrm>
          <a:off x="16370300" y="1362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73298</xdr:rowOff>
    </xdr:from>
    <xdr:to>
      <xdr:col>86</xdr:col>
      <xdr:colOff>25400</xdr:colOff>
      <xdr:row>79</xdr:row>
      <xdr:rowOff>73298</xdr:rowOff>
    </xdr:to>
    <xdr:cxnSp macro="">
      <xdr:nvCxnSpPr>
        <xdr:cNvPr id="628" name="直線コネクタ 627"/>
        <xdr:cNvCxnSpPr/>
      </xdr:nvCxnSpPr>
      <xdr:spPr>
        <a:xfrm>
          <a:off x="16230600" y="1361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149188</xdr:rowOff>
    </xdr:from>
    <xdr:ext cx="534377" cy="259045"/>
    <xdr:sp macro="" textlink="">
      <xdr:nvSpPr>
        <xdr:cNvPr id="629" name="公債費最大値テキスト"/>
        <xdr:cNvSpPr txBox="1"/>
      </xdr:nvSpPr>
      <xdr:spPr>
        <a:xfrm>
          <a:off x="16370300" y="1197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31061</xdr:rowOff>
    </xdr:from>
    <xdr:to>
      <xdr:col>86</xdr:col>
      <xdr:colOff>25400</xdr:colOff>
      <xdr:row>71</xdr:row>
      <xdr:rowOff>31061</xdr:rowOff>
    </xdr:to>
    <xdr:cxnSp macro="">
      <xdr:nvCxnSpPr>
        <xdr:cNvPr id="630" name="直線コネクタ 629"/>
        <xdr:cNvCxnSpPr/>
      </xdr:nvCxnSpPr>
      <xdr:spPr>
        <a:xfrm>
          <a:off x="16230600" y="1220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164084</xdr:rowOff>
    </xdr:from>
    <xdr:to>
      <xdr:col>85</xdr:col>
      <xdr:colOff>127000</xdr:colOff>
      <xdr:row>75</xdr:row>
      <xdr:rowOff>19848</xdr:rowOff>
    </xdr:to>
    <xdr:cxnSp macro="">
      <xdr:nvCxnSpPr>
        <xdr:cNvPr id="631" name="直線コネクタ 630"/>
        <xdr:cNvCxnSpPr/>
      </xdr:nvCxnSpPr>
      <xdr:spPr>
        <a:xfrm>
          <a:off x="15481300" y="12851384"/>
          <a:ext cx="8382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5061</xdr:rowOff>
    </xdr:from>
    <xdr:ext cx="469744" cy="259045"/>
    <xdr:sp macro="" textlink="">
      <xdr:nvSpPr>
        <xdr:cNvPr id="632" name="公債費平均値テキスト"/>
        <xdr:cNvSpPr txBox="1"/>
      </xdr:nvSpPr>
      <xdr:spPr>
        <a:xfrm>
          <a:off x="16370300" y="12863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26634</xdr:rowOff>
    </xdr:from>
    <xdr:to>
      <xdr:col>85</xdr:col>
      <xdr:colOff>177800</xdr:colOff>
      <xdr:row>75</xdr:row>
      <xdr:rowOff>128234</xdr:rowOff>
    </xdr:to>
    <xdr:sp macro="" textlink="">
      <xdr:nvSpPr>
        <xdr:cNvPr id="633" name="フローチャート: 判断 632"/>
        <xdr:cNvSpPr/>
      </xdr:nvSpPr>
      <xdr:spPr>
        <a:xfrm>
          <a:off x="16268700" y="1288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42164</xdr:rowOff>
    </xdr:from>
    <xdr:to>
      <xdr:col>81</xdr:col>
      <xdr:colOff>50800</xdr:colOff>
      <xdr:row>74</xdr:row>
      <xdr:rowOff>164084</xdr:rowOff>
    </xdr:to>
    <xdr:cxnSp macro="">
      <xdr:nvCxnSpPr>
        <xdr:cNvPr id="634" name="直線コネクタ 633"/>
        <xdr:cNvCxnSpPr/>
      </xdr:nvCxnSpPr>
      <xdr:spPr>
        <a:xfrm>
          <a:off x="14592300" y="12729464"/>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70612</xdr:rowOff>
    </xdr:from>
    <xdr:to>
      <xdr:col>81</xdr:col>
      <xdr:colOff>101600</xdr:colOff>
      <xdr:row>76</xdr:row>
      <xdr:rowOff>763</xdr:rowOff>
    </xdr:to>
    <xdr:sp macro="" textlink="">
      <xdr:nvSpPr>
        <xdr:cNvPr id="635" name="フローチャート: 判断 634"/>
        <xdr:cNvSpPr/>
      </xdr:nvSpPr>
      <xdr:spPr>
        <a:xfrm>
          <a:off x="15430500" y="1292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163340</xdr:rowOff>
    </xdr:from>
    <xdr:ext cx="469744" cy="259045"/>
    <xdr:sp macro="" textlink="">
      <xdr:nvSpPr>
        <xdr:cNvPr id="636" name="テキスト ボックス 635"/>
        <xdr:cNvSpPr txBox="1"/>
      </xdr:nvSpPr>
      <xdr:spPr>
        <a:xfrm>
          <a:off x="15246428" y="1302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3955</xdr:rowOff>
    </xdr:from>
    <xdr:to>
      <xdr:col>76</xdr:col>
      <xdr:colOff>114300</xdr:colOff>
      <xdr:row>74</xdr:row>
      <xdr:rowOff>42164</xdr:rowOff>
    </xdr:to>
    <xdr:cxnSp macro="">
      <xdr:nvCxnSpPr>
        <xdr:cNvPr id="637" name="直線コネクタ 636"/>
        <xdr:cNvCxnSpPr/>
      </xdr:nvCxnSpPr>
      <xdr:spPr>
        <a:xfrm>
          <a:off x="13703300" y="12519805"/>
          <a:ext cx="889000" cy="20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120577</xdr:rowOff>
    </xdr:from>
    <xdr:to>
      <xdr:col>76</xdr:col>
      <xdr:colOff>165100</xdr:colOff>
      <xdr:row>75</xdr:row>
      <xdr:rowOff>50727</xdr:rowOff>
    </xdr:to>
    <xdr:sp macro="" textlink="">
      <xdr:nvSpPr>
        <xdr:cNvPr id="638" name="フローチャート: 判断 637"/>
        <xdr:cNvSpPr/>
      </xdr:nvSpPr>
      <xdr:spPr>
        <a:xfrm>
          <a:off x="14541500" y="1280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41854</xdr:rowOff>
    </xdr:from>
    <xdr:ext cx="469744" cy="259045"/>
    <xdr:sp macro="" textlink="">
      <xdr:nvSpPr>
        <xdr:cNvPr id="639" name="テキスト ボックス 638"/>
        <xdr:cNvSpPr txBox="1"/>
      </xdr:nvSpPr>
      <xdr:spPr>
        <a:xfrm>
          <a:off x="14357428" y="1290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3955</xdr:rowOff>
    </xdr:from>
    <xdr:to>
      <xdr:col>71</xdr:col>
      <xdr:colOff>177800</xdr:colOff>
      <xdr:row>73</xdr:row>
      <xdr:rowOff>127399</xdr:rowOff>
    </xdr:to>
    <xdr:cxnSp macro="">
      <xdr:nvCxnSpPr>
        <xdr:cNvPr id="640" name="直線コネクタ 639"/>
        <xdr:cNvCxnSpPr/>
      </xdr:nvCxnSpPr>
      <xdr:spPr>
        <a:xfrm flipV="1">
          <a:off x="12814300" y="12519805"/>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67782</xdr:rowOff>
    </xdr:from>
    <xdr:to>
      <xdr:col>72</xdr:col>
      <xdr:colOff>38100</xdr:colOff>
      <xdr:row>75</xdr:row>
      <xdr:rowOff>169382</xdr:rowOff>
    </xdr:to>
    <xdr:sp macro="" textlink="">
      <xdr:nvSpPr>
        <xdr:cNvPr id="641" name="フローチャート: 判断 640"/>
        <xdr:cNvSpPr/>
      </xdr:nvSpPr>
      <xdr:spPr>
        <a:xfrm>
          <a:off x="136525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160509</xdr:rowOff>
    </xdr:from>
    <xdr:ext cx="469744" cy="259045"/>
    <xdr:sp macro="" textlink="">
      <xdr:nvSpPr>
        <xdr:cNvPr id="642" name="テキスト ボックス 641"/>
        <xdr:cNvSpPr txBox="1"/>
      </xdr:nvSpPr>
      <xdr:spPr>
        <a:xfrm>
          <a:off x="13468428" y="130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94778</xdr:rowOff>
    </xdr:from>
    <xdr:to>
      <xdr:col>67</xdr:col>
      <xdr:colOff>101600</xdr:colOff>
      <xdr:row>75</xdr:row>
      <xdr:rowOff>24928</xdr:rowOff>
    </xdr:to>
    <xdr:sp macro="" textlink="">
      <xdr:nvSpPr>
        <xdr:cNvPr id="643" name="フローチャート: 判断 642"/>
        <xdr:cNvSpPr/>
      </xdr:nvSpPr>
      <xdr:spPr>
        <a:xfrm>
          <a:off x="12763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16055</xdr:rowOff>
    </xdr:from>
    <xdr:ext cx="469744" cy="259045"/>
    <xdr:sp macro="" textlink="">
      <xdr:nvSpPr>
        <xdr:cNvPr id="644" name="テキスト ボックス 643"/>
        <xdr:cNvSpPr txBox="1"/>
      </xdr:nvSpPr>
      <xdr:spPr>
        <a:xfrm>
          <a:off x="12579428" y="1287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140498</xdr:rowOff>
    </xdr:from>
    <xdr:to>
      <xdr:col>85</xdr:col>
      <xdr:colOff>177800</xdr:colOff>
      <xdr:row>75</xdr:row>
      <xdr:rowOff>70648</xdr:rowOff>
    </xdr:to>
    <xdr:sp macro="" textlink="">
      <xdr:nvSpPr>
        <xdr:cNvPr id="650" name="楕円 649"/>
        <xdr:cNvSpPr/>
      </xdr:nvSpPr>
      <xdr:spPr>
        <a:xfrm>
          <a:off x="16268700" y="1282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163375</xdr:rowOff>
    </xdr:from>
    <xdr:ext cx="469744" cy="259045"/>
    <xdr:sp macro="" textlink="">
      <xdr:nvSpPr>
        <xdr:cNvPr id="651" name="公債費該当値テキスト"/>
        <xdr:cNvSpPr txBox="1"/>
      </xdr:nvSpPr>
      <xdr:spPr>
        <a:xfrm>
          <a:off x="16370300" y="1267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113284</xdr:rowOff>
    </xdr:from>
    <xdr:to>
      <xdr:col>81</xdr:col>
      <xdr:colOff>101600</xdr:colOff>
      <xdr:row>75</xdr:row>
      <xdr:rowOff>43434</xdr:rowOff>
    </xdr:to>
    <xdr:sp macro="" textlink="">
      <xdr:nvSpPr>
        <xdr:cNvPr id="652" name="楕円 651"/>
        <xdr:cNvSpPr/>
      </xdr:nvSpPr>
      <xdr:spPr>
        <a:xfrm>
          <a:off x="15430500" y="128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59961</xdr:rowOff>
    </xdr:from>
    <xdr:ext cx="469744" cy="259045"/>
    <xdr:sp macro="" textlink="">
      <xdr:nvSpPr>
        <xdr:cNvPr id="653" name="テキスト ボックス 652"/>
        <xdr:cNvSpPr txBox="1"/>
      </xdr:nvSpPr>
      <xdr:spPr>
        <a:xfrm>
          <a:off x="15246428" y="1257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162814</xdr:rowOff>
    </xdr:from>
    <xdr:to>
      <xdr:col>76</xdr:col>
      <xdr:colOff>165100</xdr:colOff>
      <xdr:row>74</xdr:row>
      <xdr:rowOff>92964</xdr:rowOff>
    </xdr:to>
    <xdr:sp macro="" textlink="">
      <xdr:nvSpPr>
        <xdr:cNvPr id="654" name="楕円 653"/>
        <xdr:cNvSpPr/>
      </xdr:nvSpPr>
      <xdr:spPr>
        <a:xfrm>
          <a:off x="14541500" y="126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72</xdr:row>
      <xdr:rowOff>109491</xdr:rowOff>
    </xdr:from>
    <xdr:ext cx="469744" cy="259045"/>
    <xdr:sp macro="" textlink="">
      <xdr:nvSpPr>
        <xdr:cNvPr id="655" name="テキスト ボックス 654"/>
        <xdr:cNvSpPr txBox="1"/>
      </xdr:nvSpPr>
      <xdr:spPr>
        <a:xfrm>
          <a:off x="14357428" y="1245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124605</xdr:rowOff>
    </xdr:from>
    <xdr:to>
      <xdr:col>72</xdr:col>
      <xdr:colOff>38100</xdr:colOff>
      <xdr:row>73</xdr:row>
      <xdr:rowOff>54755</xdr:rowOff>
    </xdr:to>
    <xdr:sp macro="" textlink="">
      <xdr:nvSpPr>
        <xdr:cNvPr id="656" name="楕円 655"/>
        <xdr:cNvSpPr/>
      </xdr:nvSpPr>
      <xdr:spPr>
        <a:xfrm>
          <a:off x="13652500" y="1246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71282</xdr:rowOff>
    </xdr:from>
    <xdr:ext cx="534377" cy="259045"/>
    <xdr:sp macro="" textlink="">
      <xdr:nvSpPr>
        <xdr:cNvPr id="657" name="テキスト ボックス 656"/>
        <xdr:cNvSpPr txBox="1"/>
      </xdr:nvSpPr>
      <xdr:spPr>
        <a:xfrm>
          <a:off x="13436111" y="1224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76599</xdr:rowOff>
    </xdr:from>
    <xdr:to>
      <xdr:col>67</xdr:col>
      <xdr:colOff>101600</xdr:colOff>
      <xdr:row>74</xdr:row>
      <xdr:rowOff>6749</xdr:rowOff>
    </xdr:to>
    <xdr:sp macro="" textlink="">
      <xdr:nvSpPr>
        <xdr:cNvPr id="658" name="楕円 657"/>
        <xdr:cNvSpPr/>
      </xdr:nvSpPr>
      <xdr:spPr>
        <a:xfrm>
          <a:off x="12763500" y="1259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23276</xdr:rowOff>
    </xdr:from>
    <xdr:ext cx="469744" cy="259045"/>
    <xdr:sp macro="" textlink="">
      <xdr:nvSpPr>
        <xdr:cNvPr id="659" name="テキスト ボックス 658"/>
        <xdr:cNvSpPr txBox="1"/>
      </xdr:nvSpPr>
      <xdr:spPr>
        <a:xfrm>
          <a:off x="12579428" y="1236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8271</xdr:rowOff>
    </xdr:from>
    <xdr:to>
      <xdr:col>85</xdr:col>
      <xdr:colOff>126364</xdr:colOff>
      <xdr:row>99</xdr:row>
      <xdr:rowOff>69765</xdr:rowOff>
    </xdr:to>
    <xdr:cxnSp macro="">
      <xdr:nvCxnSpPr>
        <xdr:cNvPr id="685" name="直線コネクタ 684"/>
        <xdr:cNvCxnSpPr/>
      </xdr:nvCxnSpPr>
      <xdr:spPr>
        <a:xfrm flipV="1">
          <a:off x="16317595" y="15438771"/>
          <a:ext cx="1269" cy="160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73592</xdr:rowOff>
    </xdr:from>
    <xdr:ext cx="469744" cy="259045"/>
    <xdr:sp macro="" textlink="">
      <xdr:nvSpPr>
        <xdr:cNvPr id="686" name="積立金最小値テキスト"/>
        <xdr:cNvSpPr txBox="1"/>
      </xdr:nvSpPr>
      <xdr:spPr>
        <a:xfrm>
          <a:off x="16370300" y="1704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69765</xdr:rowOff>
    </xdr:from>
    <xdr:to>
      <xdr:col>86</xdr:col>
      <xdr:colOff>25400</xdr:colOff>
      <xdr:row>99</xdr:row>
      <xdr:rowOff>69765</xdr:rowOff>
    </xdr:to>
    <xdr:cxnSp macro="">
      <xdr:nvCxnSpPr>
        <xdr:cNvPr id="687" name="直線コネクタ 686"/>
        <xdr:cNvCxnSpPr/>
      </xdr:nvCxnSpPr>
      <xdr:spPr>
        <a:xfrm>
          <a:off x="16230600" y="1704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126398</xdr:rowOff>
    </xdr:from>
    <xdr:ext cx="599010" cy="259045"/>
    <xdr:sp macro="" textlink="">
      <xdr:nvSpPr>
        <xdr:cNvPr id="688" name="積立金最大値テキスト"/>
        <xdr:cNvSpPr txBox="1"/>
      </xdr:nvSpPr>
      <xdr:spPr>
        <a:xfrm>
          <a:off x="16370300" y="1521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8271</xdr:rowOff>
    </xdr:from>
    <xdr:to>
      <xdr:col>86</xdr:col>
      <xdr:colOff>25400</xdr:colOff>
      <xdr:row>90</xdr:row>
      <xdr:rowOff>8271</xdr:rowOff>
    </xdr:to>
    <xdr:cxnSp macro="">
      <xdr:nvCxnSpPr>
        <xdr:cNvPr id="689" name="直線コネクタ 688"/>
        <xdr:cNvCxnSpPr/>
      </xdr:nvCxnSpPr>
      <xdr:spPr>
        <a:xfrm>
          <a:off x="16230600" y="154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117509</xdr:rowOff>
    </xdr:from>
    <xdr:to>
      <xdr:col>85</xdr:col>
      <xdr:colOff>127000</xdr:colOff>
      <xdr:row>98</xdr:row>
      <xdr:rowOff>24437</xdr:rowOff>
    </xdr:to>
    <xdr:cxnSp macro="">
      <xdr:nvCxnSpPr>
        <xdr:cNvPr id="690" name="直線コネクタ 689"/>
        <xdr:cNvCxnSpPr/>
      </xdr:nvCxnSpPr>
      <xdr:spPr>
        <a:xfrm flipV="1">
          <a:off x="15481300" y="16576709"/>
          <a:ext cx="838200" cy="24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50345</xdr:rowOff>
    </xdr:from>
    <xdr:ext cx="534377" cy="259045"/>
    <xdr:sp macro="" textlink="">
      <xdr:nvSpPr>
        <xdr:cNvPr id="691" name="積立金平均値テキスト"/>
        <xdr:cNvSpPr txBox="1"/>
      </xdr:nvSpPr>
      <xdr:spPr>
        <a:xfrm>
          <a:off x="16370300" y="1650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71918</xdr:rowOff>
    </xdr:from>
    <xdr:to>
      <xdr:col>85</xdr:col>
      <xdr:colOff>177800</xdr:colOff>
      <xdr:row>97</xdr:row>
      <xdr:rowOff>2068</xdr:rowOff>
    </xdr:to>
    <xdr:sp macro="" textlink="">
      <xdr:nvSpPr>
        <xdr:cNvPr id="692" name="フローチャート: 判断 691"/>
        <xdr:cNvSpPr/>
      </xdr:nvSpPr>
      <xdr:spPr>
        <a:xfrm>
          <a:off x="16268700" y="1653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52423</xdr:rowOff>
    </xdr:from>
    <xdr:to>
      <xdr:col>81</xdr:col>
      <xdr:colOff>50800</xdr:colOff>
      <xdr:row>98</xdr:row>
      <xdr:rowOff>24437</xdr:rowOff>
    </xdr:to>
    <xdr:cxnSp macro="">
      <xdr:nvCxnSpPr>
        <xdr:cNvPr id="693" name="直線コネクタ 692"/>
        <xdr:cNvCxnSpPr/>
      </xdr:nvCxnSpPr>
      <xdr:spPr>
        <a:xfrm>
          <a:off x="14592300" y="16511623"/>
          <a:ext cx="889000" cy="31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102763</xdr:rowOff>
    </xdr:from>
    <xdr:to>
      <xdr:col>81</xdr:col>
      <xdr:colOff>101600</xdr:colOff>
      <xdr:row>98</xdr:row>
      <xdr:rowOff>32913</xdr:rowOff>
    </xdr:to>
    <xdr:sp macro="" textlink="">
      <xdr:nvSpPr>
        <xdr:cNvPr id="694" name="フローチャート: 判断 693"/>
        <xdr:cNvSpPr/>
      </xdr:nvSpPr>
      <xdr:spPr>
        <a:xfrm>
          <a:off x="15430500" y="167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49440</xdr:rowOff>
    </xdr:from>
    <xdr:ext cx="534377" cy="259045"/>
    <xdr:sp macro="" textlink="">
      <xdr:nvSpPr>
        <xdr:cNvPr id="695" name="テキスト ボックス 694"/>
        <xdr:cNvSpPr txBox="1"/>
      </xdr:nvSpPr>
      <xdr:spPr>
        <a:xfrm>
          <a:off x="15214111" y="165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52423</xdr:rowOff>
    </xdr:from>
    <xdr:to>
      <xdr:col>76</xdr:col>
      <xdr:colOff>114300</xdr:colOff>
      <xdr:row>98</xdr:row>
      <xdr:rowOff>118718</xdr:rowOff>
    </xdr:to>
    <xdr:cxnSp macro="">
      <xdr:nvCxnSpPr>
        <xdr:cNvPr id="696" name="直線コネクタ 695"/>
        <xdr:cNvCxnSpPr/>
      </xdr:nvCxnSpPr>
      <xdr:spPr>
        <a:xfrm flipV="1">
          <a:off x="13703300" y="16511623"/>
          <a:ext cx="889000" cy="40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3485</xdr:rowOff>
    </xdr:from>
    <xdr:to>
      <xdr:col>76</xdr:col>
      <xdr:colOff>165100</xdr:colOff>
      <xdr:row>97</xdr:row>
      <xdr:rowOff>105085</xdr:rowOff>
    </xdr:to>
    <xdr:sp macro="" textlink="">
      <xdr:nvSpPr>
        <xdr:cNvPr id="697" name="フローチャート: 判断 696"/>
        <xdr:cNvSpPr/>
      </xdr:nvSpPr>
      <xdr:spPr>
        <a:xfrm>
          <a:off x="14541500" y="1663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96212</xdr:rowOff>
    </xdr:from>
    <xdr:ext cx="534377" cy="259045"/>
    <xdr:sp macro="" textlink="">
      <xdr:nvSpPr>
        <xdr:cNvPr id="698" name="テキスト ボックス 697"/>
        <xdr:cNvSpPr txBox="1"/>
      </xdr:nvSpPr>
      <xdr:spPr>
        <a:xfrm>
          <a:off x="14325111" y="1672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118718</xdr:rowOff>
    </xdr:from>
    <xdr:to>
      <xdr:col>71</xdr:col>
      <xdr:colOff>177800</xdr:colOff>
      <xdr:row>98</xdr:row>
      <xdr:rowOff>133854</xdr:rowOff>
    </xdr:to>
    <xdr:cxnSp macro="">
      <xdr:nvCxnSpPr>
        <xdr:cNvPr id="699" name="直線コネクタ 698"/>
        <xdr:cNvCxnSpPr/>
      </xdr:nvCxnSpPr>
      <xdr:spPr>
        <a:xfrm flipV="1">
          <a:off x="12814300" y="16920818"/>
          <a:ext cx="889000" cy="1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10801</xdr:rowOff>
    </xdr:from>
    <xdr:to>
      <xdr:col>72</xdr:col>
      <xdr:colOff>38100</xdr:colOff>
      <xdr:row>97</xdr:row>
      <xdr:rowOff>112401</xdr:rowOff>
    </xdr:to>
    <xdr:sp macro="" textlink="">
      <xdr:nvSpPr>
        <xdr:cNvPr id="700" name="フローチャート: 判断 699"/>
        <xdr:cNvSpPr/>
      </xdr:nvSpPr>
      <xdr:spPr>
        <a:xfrm>
          <a:off x="13652500" y="166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128928</xdr:rowOff>
    </xdr:from>
    <xdr:ext cx="534377" cy="259045"/>
    <xdr:sp macro="" textlink="">
      <xdr:nvSpPr>
        <xdr:cNvPr id="701" name="テキスト ボックス 700"/>
        <xdr:cNvSpPr txBox="1"/>
      </xdr:nvSpPr>
      <xdr:spPr>
        <a:xfrm>
          <a:off x="13436111" y="164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55818</xdr:rowOff>
    </xdr:from>
    <xdr:to>
      <xdr:col>67</xdr:col>
      <xdr:colOff>101600</xdr:colOff>
      <xdr:row>97</xdr:row>
      <xdr:rowOff>157418</xdr:rowOff>
    </xdr:to>
    <xdr:sp macro="" textlink="">
      <xdr:nvSpPr>
        <xdr:cNvPr id="702" name="フローチャート: 判断 701"/>
        <xdr:cNvSpPr/>
      </xdr:nvSpPr>
      <xdr:spPr>
        <a:xfrm>
          <a:off x="12763500" y="1668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2495</xdr:rowOff>
    </xdr:from>
    <xdr:ext cx="534377" cy="259045"/>
    <xdr:sp macro="" textlink="">
      <xdr:nvSpPr>
        <xdr:cNvPr id="703" name="テキスト ボックス 702"/>
        <xdr:cNvSpPr txBox="1"/>
      </xdr:nvSpPr>
      <xdr:spPr>
        <a:xfrm>
          <a:off x="12547111" y="1646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66709</xdr:rowOff>
    </xdr:from>
    <xdr:to>
      <xdr:col>85</xdr:col>
      <xdr:colOff>177800</xdr:colOff>
      <xdr:row>96</xdr:row>
      <xdr:rowOff>168309</xdr:rowOff>
    </xdr:to>
    <xdr:sp macro="" textlink="">
      <xdr:nvSpPr>
        <xdr:cNvPr id="709" name="楕円 708"/>
        <xdr:cNvSpPr/>
      </xdr:nvSpPr>
      <xdr:spPr>
        <a:xfrm>
          <a:off x="16268700" y="1652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89586</xdr:rowOff>
    </xdr:from>
    <xdr:ext cx="534377" cy="259045"/>
    <xdr:sp macro="" textlink="">
      <xdr:nvSpPr>
        <xdr:cNvPr id="710" name="積立金該当値テキスト"/>
        <xdr:cNvSpPr txBox="1"/>
      </xdr:nvSpPr>
      <xdr:spPr>
        <a:xfrm>
          <a:off x="16370300" y="1637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145087</xdr:rowOff>
    </xdr:from>
    <xdr:to>
      <xdr:col>81</xdr:col>
      <xdr:colOff>101600</xdr:colOff>
      <xdr:row>98</xdr:row>
      <xdr:rowOff>75237</xdr:rowOff>
    </xdr:to>
    <xdr:sp macro="" textlink="">
      <xdr:nvSpPr>
        <xdr:cNvPr id="711" name="楕円 710"/>
        <xdr:cNvSpPr/>
      </xdr:nvSpPr>
      <xdr:spPr>
        <a:xfrm>
          <a:off x="15430500" y="1677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66364</xdr:rowOff>
    </xdr:from>
    <xdr:ext cx="534377" cy="259045"/>
    <xdr:sp macro="" textlink="">
      <xdr:nvSpPr>
        <xdr:cNvPr id="712" name="テキスト ボックス 711"/>
        <xdr:cNvSpPr txBox="1"/>
      </xdr:nvSpPr>
      <xdr:spPr>
        <a:xfrm>
          <a:off x="15214111" y="1686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1623</xdr:rowOff>
    </xdr:from>
    <xdr:to>
      <xdr:col>76</xdr:col>
      <xdr:colOff>165100</xdr:colOff>
      <xdr:row>96</xdr:row>
      <xdr:rowOff>103223</xdr:rowOff>
    </xdr:to>
    <xdr:sp macro="" textlink="">
      <xdr:nvSpPr>
        <xdr:cNvPr id="713" name="楕円 712"/>
        <xdr:cNvSpPr/>
      </xdr:nvSpPr>
      <xdr:spPr>
        <a:xfrm>
          <a:off x="14541500" y="1646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119750</xdr:rowOff>
    </xdr:from>
    <xdr:ext cx="534377" cy="259045"/>
    <xdr:sp macro="" textlink="">
      <xdr:nvSpPr>
        <xdr:cNvPr id="714" name="テキスト ボックス 713"/>
        <xdr:cNvSpPr txBox="1"/>
      </xdr:nvSpPr>
      <xdr:spPr>
        <a:xfrm>
          <a:off x="14325111" y="1623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67918</xdr:rowOff>
    </xdr:from>
    <xdr:to>
      <xdr:col>72</xdr:col>
      <xdr:colOff>38100</xdr:colOff>
      <xdr:row>98</xdr:row>
      <xdr:rowOff>169518</xdr:rowOff>
    </xdr:to>
    <xdr:sp macro="" textlink="">
      <xdr:nvSpPr>
        <xdr:cNvPr id="715" name="楕円 714"/>
        <xdr:cNvSpPr/>
      </xdr:nvSpPr>
      <xdr:spPr>
        <a:xfrm>
          <a:off x="13652500" y="1687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160645</xdr:rowOff>
    </xdr:from>
    <xdr:ext cx="469744" cy="259045"/>
    <xdr:sp macro="" textlink="">
      <xdr:nvSpPr>
        <xdr:cNvPr id="716" name="テキスト ボックス 715"/>
        <xdr:cNvSpPr txBox="1"/>
      </xdr:nvSpPr>
      <xdr:spPr>
        <a:xfrm>
          <a:off x="13468428" y="1696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83054</xdr:rowOff>
    </xdr:from>
    <xdr:to>
      <xdr:col>67</xdr:col>
      <xdr:colOff>101600</xdr:colOff>
      <xdr:row>99</xdr:row>
      <xdr:rowOff>13204</xdr:rowOff>
    </xdr:to>
    <xdr:sp macro="" textlink="">
      <xdr:nvSpPr>
        <xdr:cNvPr id="717" name="楕円 716"/>
        <xdr:cNvSpPr/>
      </xdr:nvSpPr>
      <xdr:spPr>
        <a:xfrm>
          <a:off x="12763500" y="1688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4331</xdr:rowOff>
    </xdr:from>
    <xdr:ext cx="469744" cy="259045"/>
    <xdr:sp macro="" textlink="">
      <xdr:nvSpPr>
        <xdr:cNvPr id="718" name="テキスト ボックス 717"/>
        <xdr:cNvSpPr txBox="1"/>
      </xdr:nvSpPr>
      <xdr:spPr>
        <a:xfrm>
          <a:off x="12579428" y="1697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9" name="直線コネクタ 72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0" name="テキスト ボックス 72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2" name="テキスト ボックス 731"/>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3" name="直線コネクタ 73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34" name="テキスト ボックス 733"/>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6" name="テキスト ボックス 735"/>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8" name="直線コネクタ 737"/>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9"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0" name="直線コネクタ 73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41"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42" name="直線コネクタ 741"/>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3" name="直線コネクタ 74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44"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5" name="フローチャート: 判断 744"/>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6" name="直線コネクタ 74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146050</xdr:rowOff>
    </xdr:from>
    <xdr:to>
      <xdr:col>112</xdr:col>
      <xdr:colOff>38100</xdr:colOff>
      <xdr:row>38</xdr:row>
      <xdr:rowOff>76200</xdr:rowOff>
    </xdr:to>
    <xdr:sp macro="" textlink="">
      <xdr:nvSpPr>
        <xdr:cNvPr id="747" name="フローチャート: 判断 746"/>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8" name="テキスト ボックス 74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9" name="直線コネクタ 74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31750</xdr:rowOff>
    </xdr:from>
    <xdr:to>
      <xdr:col>107</xdr:col>
      <xdr:colOff>101600</xdr:colOff>
      <xdr:row>34</xdr:row>
      <xdr:rowOff>133350</xdr:rowOff>
    </xdr:to>
    <xdr:sp macro="" textlink="">
      <xdr:nvSpPr>
        <xdr:cNvPr id="750" name="フローチャート: 判断 749"/>
        <xdr:cNvSpPr/>
      </xdr:nvSpPr>
      <xdr:spPr>
        <a:xfrm>
          <a:off x="20383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32</xdr:row>
      <xdr:rowOff>149877</xdr:rowOff>
    </xdr:from>
    <xdr:ext cx="313932" cy="259045"/>
    <xdr:sp macro="" textlink="">
      <xdr:nvSpPr>
        <xdr:cNvPr id="751" name="テキスト ボックス 750"/>
        <xdr:cNvSpPr txBox="1"/>
      </xdr:nvSpPr>
      <xdr:spPr>
        <a:xfrm>
          <a:off x="20277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2" name="直線コネクタ 75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31750</xdr:rowOff>
    </xdr:from>
    <xdr:to>
      <xdr:col>102</xdr:col>
      <xdr:colOff>165100</xdr:colOff>
      <xdr:row>31</xdr:row>
      <xdr:rowOff>133350</xdr:rowOff>
    </xdr:to>
    <xdr:sp macro="" textlink="">
      <xdr:nvSpPr>
        <xdr:cNvPr id="753" name="フローチャート: 判断 752"/>
        <xdr:cNvSpPr/>
      </xdr:nvSpPr>
      <xdr:spPr>
        <a:xfrm>
          <a:off x="19494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29</xdr:row>
      <xdr:rowOff>149877</xdr:rowOff>
    </xdr:from>
    <xdr:ext cx="313932" cy="259045"/>
    <xdr:sp macro="" textlink="">
      <xdr:nvSpPr>
        <xdr:cNvPr id="754" name="テキスト ボックス 753"/>
        <xdr:cNvSpPr txBox="1"/>
      </xdr:nvSpPr>
      <xdr:spPr>
        <a:xfrm>
          <a:off x="19388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5" name="フローチャート: 判断 754"/>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6" name="テキスト ボックス 75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2" name="楕円 76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3" name="投資及び出資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4" name="楕円 76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36</xdr:row>
      <xdr:rowOff>92727</xdr:rowOff>
    </xdr:from>
    <xdr:ext cx="249299" cy="259045"/>
    <xdr:sp macro="" textlink="">
      <xdr:nvSpPr>
        <xdr:cNvPr id="765" name="テキスト ボックス 764"/>
        <xdr:cNvSpPr txBox="1"/>
      </xdr:nvSpPr>
      <xdr:spPr>
        <a:xfrm>
          <a:off x="21198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6" name="楕円 76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7" name="テキスト ボックス 766"/>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8" name="楕円 76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9" name="テキスト ボックス 768"/>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0" name="楕円 76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71" name="テキスト ボックス 770"/>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5" name="テキスト ボックス 784"/>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145095</xdr:rowOff>
    </xdr:from>
    <xdr:to>
      <xdr:col>116</xdr:col>
      <xdr:colOff>62864</xdr:colOff>
      <xdr:row>58</xdr:row>
      <xdr:rowOff>139334</xdr:rowOff>
    </xdr:to>
    <xdr:cxnSp macro="">
      <xdr:nvCxnSpPr>
        <xdr:cNvPr id="793" name="直線コネクタ 792"/>
        <xdr:cNvCxnSpPr/>
      </xdr:nvCxnSpPr>
      <xdr:spPr>
        <a:xfrm flipV="1">
          <a:off x="22159595" y="8717595"/>
          <a:ext cx="1269" cy="136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143161</xdr:rowOff>
    </xdr:from>
    <xdr:ext cx="249299" cy="259045"/>
    <xdr:sp macro="" textlink="">
      <xdr:nvSpPr>
        <xdr:cNvPr id="794" name="貸付金最小値テキスト"/>
        <xdr:cNvSpPr txBox="1"/>
      </xdr:nvSpPr>
      <xdr:spPr>
        <a:xfrm>
          <a:off x="22212300" y="10087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139334</xdr:rowOff>
    </xdr:from>
    <xdr:to>
      <xdr:col>116</xdr:col>
      <xdr:colOff>152400</xdr:colOff>
      <xdr:row>58</xdr:row>
      <xdr:rowOff>139334</xdr:rowOff>
    </xdr:to>
    <xdr:cxnSp macro="">
      <xdr:nvCxnSpPr>
        <xdr:cNvPr id="795" name="直線コネクタ 794"/>
        <xdr:cNvCxnSpPr/>
      </xdr:nvCxnSpPr>
      <xdr:spPr>
        <a:xfrm>
          <a:off x="22072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91772</xdr:rowOff>
    </xdr:from>
    <xdr:ext cx="534377" cy="259045"/>
    <xdr:sp macro="" textlink="">
      <xdr:nvSpPr>
        <xdr:cNvPr id="796" name="貸付金最大値テキスト"/>
        <xdr:cNvSpPr txBox="1"/>
      </xdr:nvSpPr>
      <xdr:spPr>
        <a:xfrm>
          <a:off x="22212300" y="84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145095</xdr:rowOff>
    </xdr:from>
    <xdr:to>
      <xdr:col>116</xdr:col>
      <xdr:colOff>152400</xdr:colOff>
      <xdr:row>50</xdr:row>
      <xdr:rowOff>145095</xdr:rowOff>
    </xdr:to>
    <xdr:cxnSp macro="">
      <xdr:nvCxnSpPr>
        <xdr:cNvPr id="797" name="直線コネクタ 796"/>
        <xdr:cNvCxnSpPr/>
      </xdr:nvCxnSpPr>
      <xdr:spPr>
        <a:xfrm>
          <a:off x="22072600" y="8717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47711</xdr:rowOff>
    </xdr:from>
    <xdr:to>
      <xdr:col>116</xdr:col>
      <xdr:colOff>63500</xdr:colOff>
      <xdr:row>53</xdr:row>
      <xdr:rowOff>71760</xdr:rowOff>
    </xdr:to>
    <xdr:cxnSp macro="">
      <xdr:nvCxnSpPr>
        <xdr:cNvPr id="798" name="直線コネクタ 797"/>
        <xdr:cNvCxnSpPr/>
      </xdr:nvCxnSpPr>
      <xdr:spPr>
        <a:xfrm>
          <a:off x="21323300" y="8620211"/>
          <a:ext cx="838200" cy="53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41084</xdr:rowOff>
    </xdr:from>
    <xdr:ext cx="469744" cy="259045"/>
    <xdr:sp macro="" textlink="">
      <xdr:nvSpPr>
        <xdr:cNvPr id="799" name="貸付金平均値テキスト"/>
        <xdr:cNvSpPr txBox="1"/>
      </xdr:nvSpPr>
      <xdr:spPr>
        <a:xfrm>
          <a:off x="22212300" y="9813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62657</xdr:rowOff>
    </xdr:from>
    <xdr:to>
      <xdr:col>116</xdr:col>
      <xdr:colOff>114300</xdr:colOff>
      <xdr:row>57</xdr:row>
      <xdr:rowOff>164257</xdr:rowOff>
    </xdr:to>
    <xdr:sp macro="" textlink="">
      <xdr:nvSpPr>
        <xdr:cNvPr id="800" name="フローチャート: 判断 799"/>
        <xdr:cNvSpPr/>
      </xdr:nvSpPr>
      <xdr:spPr>
        <a:xfrm>
          <a:off x="22110700" y="9835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47711</xdr:rowOff>
    </xdr:from>
    <xdr:to>
      <xdr:col>111</xdr:col>
      <xdr:colOff>177800</xdr:colOff>
      <xdr:row>53</xdr:row>
      <xdr:rowOff>65816</xdr:rowOff>
    </xdr:to>
    <xdr:cxnSp macro="">
      <xdr:nvCxnSpPr>
        <xdr:cNvPr id="801" name="直線コネクタ 800"/>
        <xdr:cNvCxnSpPr/>
      </xdr:nvCxnSpPr>
      <xdr:spPr>
        <a:xfrm flipV="1">
          <a:off x="20434300" y="8620211"/>
          <a:ext cx="889000" cy="53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48118</xdr:rowOff>
    </xdr:from>
    <xdr:to>
      <xdr:col>112</xdr:col>
      <xdr:colOff>38100</xdr:colOff>
      <xdr:row>57</xdr:row>
      <xdr:rowOff>149718</xdr:rowOff>
    </xdr:to>
    <xdr:sp macro="" textlink="">
      <xdr:nvSpPr>
        <xdr:cNvPr id="802" name="フローチャート: 判断 801"/>
        <xdr:cNvSpPr/>
      </xdr:nvSpPr>
      <xdr:spPr>
        <a:xfrm>
          <a:off x="21272500" y="982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140845</xdr:rowOff>
    </xdr:from>
    <xdr:ext cx="469744" cy="259045"/>
    <xdr:sp macro="" textlink="">
      <xdr:nvSpPr>
        <xdr:cNvPr id="803" name="テキスト ボックス 802"/>
        <xdr:cNvSpPr txBox="1"/>
      </xdr:nvSpPr>
      <xdr:spPr>
        <a:xfrm>
          <a:off x="21088428" y="991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51643</xdr:rowOff>
    </xdr:from>
    <xdr:to>
      <xdr:col>107</xdr:col>
      <xdr:colOff>50800</xdr:colOff>
      <xdr:row>53</xdr:row>
      <xdr:rowOff>65816</xdr:rowOff>
    </xdr:to>
    <xdr:cxnSp macro="">
      <xdr:nvCxnSpPr>
        <xdr:cNvPr id="804" name="直線コネクタ 803"/>
        <xdr:cNvCxnSpPr/>
      </xdr:nvCxnSpPr>
      <xdr:spPr>
        <a:xfrm>
          <a:off x="19545300" y="9138493"/>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15748</xdr:rowOff>
    </xdr:from>
    <xdr:to>
      <xdr:col>107</xdr:col>
      <xdr:colOff>101600</xdr:colOff>
      <xdr:row>57</xdr:row>
      <xdr:rowOff>117348</xdr:rowOff>
    </xdr:to>
    <xdr:sp macro="" textlink="">
      <xdr:nvSpPr>
        <xdr:cNvPr id="805" name="フローチャート: 判断 804"/>
        <xdr:cNvSpPr/>
      </xdr:nvSpPr>
      <xdr:spPr>
        <a:xfrm>
          <a:off x="203835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108475</xdr:rowOff>
    </xdr:from>
    <xdr:ext cx="469744" cy="259045"/>
    <xdr:sp macro="" textlink="">
      <xdr:nvSpPr>
        <xdr:cNvPr id="806" name="テキスト ボックス 805"/>
        <xdr:cNvSpPr txBox="1"/>
      </xdr:nvSpPr>
      <xdr:spPr>
        <a:xfrm>
          <a:off x="20199428" y="988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36373</xdr:rowOff>
    </xdr:from>
    <xdr:to>
      <xdr:col>102</xdr:col>
      <xdr:colOff>114300</xdr:colOff>
      <xdr:row>53</xdr:row>
      <xdr:rowOff>51643</xdr:rowOff>
    </xdr:to>
    <xdr:cxnSp macro="">
      <xdr:nvCxnSpPr>
        <xdr:cNvPr id="807" name="直線コネクタ 806"/>
        <xdr:cNvCxnSpPr/>
      </xdr:nvCxnSpPr>
      <xdr:spPr>
        <a:xfrm>
          <a:off x="18656300" y="9123223"/>
          <a:ext cx="8890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9530</xdr:rowOff>
    </xdr:from>
    <xdr:to>
      <xdr:col>102</xdr:col>
      <xdr:colOff>165100</xdr:colOff>
      <xdr:row>57</xdr:row>
      <xdr:rowOff>111130</xdr:rowOff>
    </xdr:to>
    <xdr:sp macro="" textlink="">
      <xdr:nvSpPr>
        <xdr:cNvPr id="808" name="フローチャート: 判断 807"/>
        <xdr:cNvSpPr/>
      </xdr:nvSpPr>
      <xdr:spPr>
        <a:xfrm>
          <a:off x="19494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102257</xdr:rowOff>
    </xdr:from>
    <xdr:ext cx="469744" cy="259045"/>
    <xdr:sp macro="" textlink="">
      <xdr:nvSpPr>
        <xdr:cNvPr id="809" name="テキスト ボックス 808"/>
        <xdr:cNvSpPr txBox="1"/>
      </xdr:nvSpPr>
      <xdr:spPr>
        <a:xfrm>
          <a:off x="19310428" y="98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72349</xdr:rowOff>
    </xdr:from>
    <xdr:to>
      <xdr:col>98</xdr:col>
      <xdr:colOff>38100</xdr:colOff>
      <xdr:row>58</xdr:row>
      <xdr:rowOff>2499</xdr:rowOff>
    </xdr:to>
    <xdr:sp macro="" textlink="">
      <xdr:nvSpPr>
        <xdr:cNvPr id="810" name="フローチャート: 判断 809"/>
        <xdr:cNvSpPr/>
      </xdr:nvSpPr>
      <xdr:spPr>
        <a:xfrm>
          <a:off x="18605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165076</xdr:rowOff>
    </xdr:from>
    <xdr:ext cx="469744" cy="259045"/>
    <xdr:sp macro="" textlink="">
      <xdr:nvSpPr>
        <xdr:cNvPr id="811" name="テキスト ボックス 810"/>
        <xdr:cNvSpPr txBox="1"/>
      </xdr:nvSpPr>
      <xdr:spPr>
        <a:xfrm>
          <a:off x="18421428" y="99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20960</xdr:rowOff>
    </xdr:from>
    <xdr:to>
      <xdr:col>116</xdr:col>
      <xdr:colOff>114300</xdr:colOff>
      <xdr:row>53</xdr:row>
      <xdr:rowOff>122560</xdr:rowOff>
    </xdr:to>
    <xdr:sp macro="" textlink="">
      <xdr:nvSpPr>
        <xdr:cNvPr id="817" name="楕円 816"/>
        <xdr:cNvSpPr/>
      </xdr:nvSpPr>
      <xdr:spPr>
        <a:xfrm>
          <a:off x="22110700" y="91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43837</xdr:rowOff>
    </xdr:from>
    <xdr:ext cx="534377" cy="259045"/>
    <xdr:sp macro="" textlink="">
      <xdr:nvSpPr>
        <xdr:cNvPr id="818" name="貸付金該当値テキスト"/>
        <xdr:cNvSpPr txBox="1"/>
      </xdr:nvSpPr>
      <xdr:spPr>
        <a:xfrm>
          <a:off x="22212300" y="895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49</xdr:row>
      <xdr:rowOff>168361</xdr:rowOff>
    </xdr:from>
    <xdr:to>
      <xdr:col>112</xdr:col>
      <xdr:colOff>38100</xdr:colOff>
      <xdr:row>50</xdr:row>
      <xdr:rowOff>98511</xdr:rowOff>
    </xdr:to>
    <xdr:sp macro="" textlink="">
      <xdr:nvSpPr>
        <xdr:cNvPr id="819" name="楕円 818"/>
        <xdr:cNvSpPr/>
      </xdr:nvSpPr>
      <xdr:spPr>
        <a:xfrm>
          <a:off x="21272500" y="856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48</xdr:row>
      <xdr:rowOff>115038</xdr:rowOff>
    </xdr:from>
    <xdr:ext cx="534377" cy="259045"/>
    <xdr:sp macro="" textlink="">
      <xdr:nvSpPr>
        <xdr:cNvPr id="820" name="テキスト ボックス 819"/>
        <xdr:cNvSpPr txBox="1"/>
      </xdr:nvSpPr>
      <xdr:spPr>
        <a:xfrm>
          <a:off x="21056111" y="834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15016</xdr:rowOff>
    </xdr:from>
    <xdr:to>
      <xdr:col>107</xdr:col>
      <xdr:colOff>101600</xdr:colOff>
      <xdr:row>53</xdr:row>
      <xdr:rowOff>116616</xdr:rowOff>
    </xdr:to>
    <xdr:sp macro="" textlink="">
      <xdr:nvSpPr>
        <xdr:cNvPr id="821" name="楕円 820"/>
        <xdr:cNvSpPr/>
      </xdr:nvSpPr>
      <xdr:spPr>
        <a:xfrm>
          <a:off x="20383500" y="91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133143</xdr:rowOff>
    </xdr:from>
    <xdr:ext cx="534377" cy="259045"/>
    <xdr:sp macro="" textlink="">
      <xdr:nvSpPr>
        <xdr:cNvPr id="822" name="テキスト ボックス 821"/>
        <xdr:cNvSpPr txBox="1"/>
      </xdr:nvSpPr>
      <xdr:spPr>
        <a:xfrm>
          <a:off x="20167111" y="887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843</xdr:rowOff>
    </xdr:from>
    <xdr:to>
      <xdr:col>102</xdr:col>
      <xdr:colOff>165100</xdr:colOff>
      <xdr:row>53</xdr:row>
      <xdr:rowOff>102443</xdr:rowOff>
    </xdr:to>
    <xdr:sp macro="" textlink="">
      <xdr:nvSpPr>
        <xdr:cNvPr id="823" name="楕円 822"/>
        <xdr:cNvSpPr/>
      </xdr:nvSpPr>
      <xdr:spPr>
        <a:xfrm>
          <a:off x="19494500" y="90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118970</xdr:rowOff>
    </xdr:from>
    <xdr:ext cx="534377" cy="259045"/>
    <xdr:sp macro="" textlink="">
      <xdr:nvSpPr>
        <xdr:cNvPr id="824" name="テキスト ボックス 823"/>
        <xdr:cNvSpPr txBox="1"/>
      </xdr:nvSpPr>
      <xdr:spPr>
        <a:xfrm>
          <a:off x="19278111" y="88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157023</xdr:rowOff>
    </xdr:from>
    <xdr:to>
      <xdr:col>98</xdr:col>
      <xdr:colOff>38100</xdr:colOff>
      <xdr:row>53</xdr:row>
      <xdr:rowOff>87173</xdr:rowOff>
    </xdr:to>
    <xdr:sp macro="" textlink="">
      <xdr:nvSpPr>
        <xdr:cNvPr id="825" name="楕円 824"/>
        <xdr:cNvSpPr/>
      </xdr:nvSpPr>
      <xdr:spPr>
        <a:xfrm>
          <a:off x="18605500" y="907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103700</xdr:rowOff>
    </xdr:from>
    <xdr:ext cx="534377" cy="259045"/>
    <xdr:sp macro="" textlink="">
      <xdr:nvSpPr>
        <xdr:cNvPr id="826" name="テキスト ボックス 825"/>
        <xdr:cNvSpPr txBox="1"/>
      </xdr:nvSpPr>
      <xdr:spPr>
        <a:xfrm>
          <a:off x="18389111" y="884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37653</xdr:rowOff>
    </xdr:from>
    <xdr:to>
      <xdr:col>116</xdr:col>
      <xdr:colOff>62864</xdr:colOff>
      <xdr:row>77</xdr:row>
      <xdr:rowOff>89819</xdr:rowOff>
    </xdr:to>
    <xdr:cxnSp macro="">
      <xdr:nvCxnSpPr>
        <xdr:cNvPr id="849" name="直線コネクタ 848"/>
        <xdr:cNvCxnSpPr/>
      </xdr:nvCxnSpPr>
      <xdr:spPr>
        <a:xfrm flipV="1">
          <a:off x="22159595" y="12382053"/>
          <a:ext cx="1269" cy="90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93646</xdr:rowOff>
    </xdr:from>
    <xdr:ext cx="534377" cy="259045"/>
    <xdr:sp macro="" textlink="">
      <xdr:nvSpPr>
        <xdr:cNvPr id="850" name="繰出金最小値テキスト"/>
        <xdr:cNvSpPr txBox="1"/>
      </xdr:nvSpPr>
      <xdr:spPr>
        <a:xfrm>
          <a:off x="22212300" y="1329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89819</xdr:rowOff>
    </xdr:from>
    <xdr:to>
      <xdr:col>116</xdr:col>
      <xdr:colOff>152400</xdr:colOff>
      <xdr:row>77</xdr:row>
      <xdr:rowOff>89819</xdr:rowOff>
    </xdr:to>
    <xdr:cxnSp macro="">
      <xdr:nvCxnSpPr>
        <xdr:cNvPr id="851" name="直線コネクタ 850"/>
        <xdr:cNvCxnSpPr/>
      </xdr:nvCxnSpPr>
      <xdr:spPr>
        <a:xfrm>
          <a:off x="22072600" y="13291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155780</xdr:rowOff>
    </xdr:from>
    <xdr:ext cx="534377" cy="259045"/>
    <xdr:sp macro="" textlink="">
      <xdr:nvSpPr>
        <xdr:cNvPr id="852" name="繰出金最大値テキスト"/>
        <xdr:cNvSpPr txBox="1"/>
      </xdr:nvSpPr>
      <xdr:spPr>
        <a:xfrm>
          <a:off x="22212300" y="1215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37653</xdr:rowOff>
    </xdr:from>
    <xdr:to>
      <xdr:col>116</xdr:col>
      <xdr:colOff>152400</xdr:colOff>
      <xdr:row>72</xdr:row>
      <xdr:rowOff>37653</xdr:rowOff>
    </xdr:to>
    <xdr:cxnSp macro="">
      <xdr:nvCxnSpPr>
        <xdr:cNvPr id="853" name="直線コネクタ 852"/>
        <xdr:cNvCxnSpPr/>
      </xdr:nvCxnSpPr>
      <xdr:spPr>
        <a:xfrm>
          <a:off x="22072600" y="12382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152319</xdr:rowOff>
    </xdr:from>
    <xdr:to>
      <xdr:col>116</xdr:col>
      <xdr:colOff>63500</xdr:colOff>
      <xdr:row>72</xdr:row>
      <xdr:rowOff>37653</xdr:rowOff>
    </xdr:to>
    <xdr:cxnSp macro="">
      <xdr:nvCxnSpPr>
        <xdr:cNvPr id="854" name="直線コネクタ 853"/>
        <xdr:cNvCxnSpPr/>
      </xdr:nvCxnSpPr>
      <xdr:spPr>
        <a:xfrm>
          <a:off x="21323300" y="12325269"/>
          <a:ext cx="838200" cy="5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19595</xdr:rowOff>
    </xdr:from>
    <xdr:ext cx="534377" cy="259045"/>
    <xdr:sp macro="" textlink="">
      <xdr:nvSpPr>
        <xdr:cNvPr id="855" name="繰出金平均値テキスト"/>
        <xdr:cNvSpPr txBox="1"/>
      </xdr:nvSpPr>
      <xdr:spPr>
        <a:xfrm>
          <a:off x="22212300" y="12878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41168</xdr:rowOff>
    </xdr:from>
    <xdr:to>
      <xdr:col>116</xdr:col>
      <xdr:colOff>114300</xdr:colOff>
      <xdr:row>75</xdr:row>
      <xdr:rowOff>142768</xdr:rowOff>
    </xdr:to>
    <xdr:sp macro="" textlink="">
      <xdr:nvSpPr>
        <xdr:cNvPr id="856" name="フローチャート: 判断 855"/>
        <xdr:cNvSpPr/>
      </xdr:nvSpPr>
      <xdr:spPr>
        <a:xfrm>
          <a:off x="22110700" y="128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152319</xdr:rowOff>
    </xdr:from>
    <xdr:to>
      <xdr:col>111</xdr:col>
      <xdr:colOff>177800</xdr:colOff>
      <xdr:row>72</xdr:row>
      <xdr:rowOff>107193</xdr:rowOff>
    </xdr:to>
    <xdr:cxnSp macro="">
      <xdr:nvCxnSpPr>
        <xdr:cNvPr id="857" name="直線コネクタ 856"/>
        <xdr:cNvCxnSpPr/>
      </xdr:nvCxnSpPr>
      <xdr:spPr>
        <a:xfrm flipV="1">
          <a:off x="20434300" y="12325269"/>
          <a:ext cx="889000" cy="12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15473</xdr:rowOff>
    </xdr:from>
    <xdr:to>
      <xdr:col>112</xdr:col>
      <xdr:colOff>38100</xdr:colOff>
      <xdr:row>75</xdr:row>
      <xdr:rowOff>117073</xdr:rowOff>
    </xdr:to>
    <xdr:sp macro="" textlink="">
      <xdr:nvSpPr>
        <xdr:cNvPr id="858" name="フローチャート: 判断 857"/>
        <xdr:cNvSpPr/>
      </xdr:nvSpPr>
      <xdr:spPr>
        <a:xfrm>
          <a:off x="21272500" y="1287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108200</xdr:rowOff>
    </xdr:from>
    <xdr:ext cx="534377" cy="259045"/>
    <xdr:sp macro="" textlink="">
      <xdr:nvSpPr>
        <xdr:cNvPr id="859" name="テキスト ボックス 858"/>
        <xdr:cNvSpPr txBox="1"/>
      </xdr:nvSpPr>
      <xdr:spPr>
        <a:xfrm>
          <a:off x="21056111" y="1296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90002</xdr:rowOff>
    </xdr:from>
    <xdr:to>
      <xdr:col>107</xdr:col>
      <xdr:colOff>50800</xdr:colOff>
      <xdr:row>72</xdr:row>
      <xdr:rowOff>107193</xdr:rowOff>
    </xdr:to>
    <xdr:cxnSp macro="">
      <xdr:nvCxnSpPr>
        <xdr:cNvPr id="860" name="直線コネクタ 859"/>
        <xdr:cNvCxnSpPr/>
      </xdr:nvCxnSpPr>
      <xdr:spPr>
        <a:xfrm>
          <a:off x="19545300" y="12434402"/>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8982</xdr:rowOff>
    </xdr:from>
    <xdr:to>
      <xdr:col>107</xdr:col>
      <xdr:colOff>101600</xdr:colOff>
      <xdr:row>75</xdr:row>
      <xdr:rowOff>110582</xdr:rowOff>
    </xdr:to>
    <xdr:sp macro="" textlink="">
      <xdr:nvSpPr>
        <xdr:cNvPr id="861" name="フローチャート: 判断 860"/>
        <xdr:cNvSpPr/>
      </xdr:nvSpPr>
      <xdr:spPr>
        <a:xfrm>
          <a:off x="20383500" y="1286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101709</xdr:rowOff>
    </xdr:from>
    <xdr:ext cx="534377" cy="259045"/>
    <xdr:sp macro="" textlink="">
      <xdr:nvSpPr>
        <xdr:cNvPr id="862" name="テキスト ボックス 861"/>
        <xdr:cNvSpPr txBox="1"/>
      </xdr:nvSpPr>
      <xdr:spPr>
        <a:xfrm>
          <a:off x="20167111" y="1296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90002</xdr:rowOff>
    </xdr:from>
    <xdr:to>
      <xdr:col>102</xdr:col>
      <xdr:colOff>114300</xdr:colOff>
      <xdr:row>72</xdr:row>
      <xdr:rowOff>119812</xdr:rowOff>
    </xdr:to>
    <xdr:cxnSp macro="">
      <xdr:nvCxnSpPr>
        <xdr:cNvPr id="863" name="直線コネクタ 862"/>
        <xdr:cNvCxnSpPr/>
      </xdr:nvCxnSpPr>
      <xdr:spPr>
        <a:xfrm flipV="1">
          <a:off x="18656300" y="12434402"/>
          <a:ext cx="889000" cy="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22606</xdr:rowOff>
    </xdr:from>
    <xdr:to>
      <xdr:col>102</xdr:col>
      <xdr:colOff>165100</xdr:colOff>
      <xdr:row>75</xdr:row>
      <xdr:rowOff>124206</xdr:rowOff>
    </xdr:to>
    <xdr:sp macro="" textlink="">
      <xdr:nvSpPr>
        <xdr:cNvPr id="864" name="フローチャート: 判断 863"/>
        <xdr:cNvSpPr/>
      </xdr:nvSpPr>
      <xdr:spPr>
        <a:xfrm>
          <a:off x="19494500" y="128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115333</xdr:rowOff>
    </xdr:from>
    <xdr:ext cx="534377" cy="259045"/>
    <xdr:sp macro="" textlink="">
      <xdr:nvSpPr>
        <xdr:cNvPr id="865" name="テキスト ボックス 864"/>
        <xdr:cNvSpPr txBox="1"/>
      </xdr:nvSpPr>
      <xdr:spPr>
        <a:xfrm>
          <a:off x="19278111" y="129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3632</xdr:rowOff>
    </xdr:from>
    <xdr:to>
      <xdr:col>98</xdr:col>
      <xdr:colOff>38100</xdr:colOff>
      <xdr:row>75</xdr:row>
      <xdr:rowOff>105232</xdr:rowOff>
    </xdr:to>
    <xdr:sp macro="" textlink="">
      <xdr:nvSpPr>
        <xdr:cNvPr id="866" name="フローチャート: 判断 865"/>
        <xdr:cNvSpPr/>
      </xdr:nvSpPr>
      <xdr:spPr>
        <a:xfrm>
          <a:off x="18605500" y="128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96359</xdr:rowOff>
    </xdr:from>
    <xdr:ext cx="534377" cy="259045"/>
    <xdr:sp macro="" textlink="">
      <xdr:nvSpPr>
        <xdr:cNvPr id="867" name="テキスト ボックス 866"/>
        <xdr:cNvSpPr txBox="1"/>
      </xdr:nvSpPr>
      <xdr:spPr>
        <a:xfrm>
          <a:off x="18389111" y="1295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158303</xdr:rowOff>
    </xdr:from>
    <xdr:to>
      <xdr:col>116</xdr:col>
      <xdr:colOff>114300</xdr:colOff>
      <xdr:row>72</xdr:row>
      <xdr:rowOff>88453</xdr:rowOff>
    </xdr:to>
    <xdr:sp macro="" textlink="">
      <xdr:nvSpPr>
        <xdr:cNvPr id="873" name="楕円 872"/>
        <xdr:cNvSpPr/>
      </xdr:nvSpPr>
      <xdr:spPr>
        <a:xfrm>
          <a:off x="22110700" y="1233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111330</xdr:rowOff>
    </xdr:from>
    <xdr:ext cx="534377" cy="259045"/>
    <xdr:sp macro="" textlink="">
      <xdr:nvSpPr>
        <xdr:cNvPr id="874" name="繰出金該当値テキスト"/>
        <xdr:cNvSpPr txBox="1"/>
      </xdr:nvSpPr>
      <xdr:spPr>
        <a:xfrm>
          <a:off x="22212300" y="1228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101519</xdr:rowOff>
    </xdr:from>
    <xdr:to>
      <xdr:col>112</xdr:col>
      <xdr:colOff>38100</xdr:colOff>
      <xdr:row>72</xdr:row>
      <xdr:rowOff>31669</xdr:rowOff>
    </xdr:to>
    <xdr:sp macro="" textlink="">
      <xdr:nvSpPr>
        <xdr:cNvPr id="875" name="楕円 874"/>
        <xdr:cNvSpPr/>
      </xdr:nvSpPr>
      <xdr:spPr>
        <a:xfrm>
          <a:off x="21272500" y="122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48196</xdr:rowOff>
    </xdr:from>
    <xdr:ext cx="534377" cy="259045"/>
    <xdr:sp macro="" textlink="">
      <xdr:nvSpPr>
        <xdr:cNvPr id="876" name="テキスト ボックス 875"/>
        <xdr:cNvSpPr txBox="1"/>
      </xdr:nvSpPr>
      <xdr:spPr>
        <a:xfrm>
          <a:off x="21056111" y="1204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56393</xdr:rowOff>
    </xdr:from>
    <xdr:to>
      <xdr:col>107</xdr:col>
      <xdr:colOff>101600</xdr:colOff>
      <xdr:row>72</xdr:row>
      <xdr:rowOff>157993</xdr:rowOff>
    </xdr:to>
    <xdr:sp macro="" textlink="">
      <xdr:nvSpPr>
        <xdr:cNvPr id="877" name="楕円 876"/>
        <xdr:cNvSpPr/>
      </xdr:nvSpPr>
      <xdr:spPr>
        <a:xfrm>
          <a:off x="20383500" y="1240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3070</xdr:rowOff>
    </xdr:from>
    <xdr:ext cx="534377" cy="259045"/>
    <xdr:sp macro="" textlink="">
      <xdr:nvSpPr>
        <xdr:cNvPr id="878" name="テキスト ボックス 877"/>
        <xdr:cNvSpPr txBox="1"/>
      </xdr:nvSpPr>
      <xdr:spPr>
        <a:xfrm>
          <a:off x="20167111" y="1217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39202</xdr:rowOff>
    </xdr:from>
    <xdr:to>
      <xdr:col>102</xdr:col>
      <xdr:colOff>165100</xdr:colOff>
      <xdr:row>72</xdr:row>
      <xdr:rowOff>140802</xdr:rowOff>
    </xdr:to>
    <xdr:sp macro="" textlink="">
      <xdr:nvSpPr>
        <xdr:cNvPr id="879" name="楕円 878"/>
        <xdr:cNvSpPr/>
      </xdr:nvSpPr>
      <xdr:spPr>
        <a:xfrm>
          <a:off x="19494500" y="1238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157329</xdr:rowOff>
    </xdr:from>
    <xdr:ext cx="534377" cy="259045"/>
    <xdr:sp macro="" textlink="">
      <xdr:nvSpPr>
        <xdr:cNvPr id="880" name="テキスト ボックス 879"/>
        <xdr:cNvSpPr txBox="1"/>
      </xdr:nvSpPr>
      <xdr:spPr>
        <a:xfrm>
          <a:off x="19278111" y="121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69012</xdr:rowOff>
    </xdr:from>
    <xdr:to>
      <xdr:col>98</xdr:col>
      <xdr:colOff>38100</xdr:colOff>
      <xdr:row>72</xdr:row>
      <xdr:rowOff>170612</xdr:rowOff>
    </xdr:to>
    <xdr:sp macro="" textlink="">
      <xdr:nvSpPr>
        <xdr:cNvPr id="881" name="楕円 880"/>
        <xdr:cNvSpPr/>
      </xdr:nvSpPr>
      <xdr:spPr>
        <a:xfrm>
          <a:off x="18605500" y="1241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15689</xdr:rowOff>
    </xdr:from>
    <xdr:ext cx="534377" cy="259045"/>
    <xdr:sp macro="" textlink="">
      <xdr:nvSpPr>
        <xdr:cNvPr id="882" name="テキスト ボックス 881"/>
        <xdr:cNvSpPr txBox="1"/>
      </xdr:nvSpPr>
      <xdr:spPr>
        <a:xfrm>
          <a:off x="18389111" y="1218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決算は、扶助費が住民一人当たり２０１，５７６円となっており、２３区の平均値と比較すると一人当たりのコストが大幅に高い状況となっている。これは、生活保護の被保護者数が人口に比して特に多いためである。</a:t>
          </a:r>
        </a:p>
        <a:p>
          <a:r>
            <a:rPr kumimoji="1" lang="ja-JP" altLang="en-US" sz="1300">
              <a:latin typeface="ＭＳ Ｐゴシック" panose="020B0600070205080204" pitchFamily="50" charset="-128"/>
              <a:ea typeface="ＭＳ Ｐゴシック" panose="020B0600070205080204" pitchFamily="50" charset="-128"/>
            </a:rPr>
            <a:t>　近年の傾向として、生活保護受給実績は６ 年連続で減となっている一方で、保育委託の増などにより児童福祉費がこの１０年間で増加傾向となっているほか、障害福祉サービスの増加などにより社会福祉費が前年度と比べて増となっていることから、扶助費全体は増加傾向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203,709
189,813
10.11
125,054,197
114,411,332
10,346,847
58,760,773
12,189,547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89979</xdr:rowOff>
    </xdr:from>
    <xdr:to>
      <xdr:col>24</xdr:col>
      <xdr:colOff>62865</xdr:colOff>
      <xdr:row>38</xdr:row>
      <xdr:rowOff>25019</xdr:rowOff>
    </xdr:to>
    <xdr:cxnSp macro="">
      <xdr:nvCxnSpPr>
        <xdr:cNvPr id="55" name="直線コネクタ 54"/>
        <xdr:cNvCxnSpPr/>
      </xdr:nvCxnSpPr>
      <xdr:spPr>
        <a:xfrm flipV="1">
          <a:off x="4633595" y="5233479"/>
          <a:ext cx="1270" cy="1306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28846</xdr:rowOff>
    </xdr:from>
    <xdr:ext cx="469744" cy="259045"/>
    <xdr:sp macro="" textlink="">
      <xdr:nvSpPr>
        <xdr:cNvPr id="56" name="議会費最小値テキスト"/>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25019</xdr:rowOff>
    </xdr:from>
    <xdr:to>
      <xdr:col>24</xdr:col>
      <xdr:colOff>152400</xdr:colOff>
      <xdr:row>38</xdr:row>
      <xdr:rowOff>25019</xdr:rowOff>
    </xdr:to>
    <xdr:cxnSp macro="">
      <xdr:nvCxnSpPr>
        <xdr:cNvPr id="57" name="直線コネクタ 56"/>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36656</xdr:rowOff>
    </xdr:from>
    <xdr:ext cx="469744" cy="259045"/>
    <xdr:sp macro="" textlink="">
      <xdr:nvSpPr>
        <xdr:cNvPr id="58" name="議会費最大値テキスト"/>
        <xdr:cNvSpPr txBox="1"/>
      </xdr:nvSpPr>
      <xdr:spPr>
        <a:xfrm>
          <a:off x="4686300" y="50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89979</xdr:rowOff>
    </xdr:from>
    <xdr:to>
      <xdr:col>24</xdr:col>
      <xdr:colOff>152400</xdr:colOff>
      <xdr:row>30</xdr:row>
      <xdr:rowOff>89979</xdr:rowOff>
    </xdr:to>
    <xdr:cxnSp macro="">
      <xdr:nvCxnSpPr>
        <xdr:cNvPr id="59" name="直線コネクタ 58"/>
        <xdr:cNvCxnSpPr/>
      </xdr:nvCxnSpPr>
      <xdr:spPr>
        <a:xfrm>
          <a:off x="4546600" y="523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121031</xdr:rowOff>
    </xdr:from>
    <xdr:to>
      <xdr:col>24</xdr:col>
      <xdr:colOff>63500</xdr:colOff>
      <xdr:row>35</xdr:row>
      <xdr:rowOff>142558</xdr:rowOff>
    </xdr:to>
    <xdr:cxnSp macro="">
      <xdr:nvCxnSpPr>
        <xdr:cNvPr id="60" name="直線コネクタ 59"/>
        <xdr:cNvCxnSpPr/>
      </xdr:nvCxnSpPr>
      <xdr:spPr>
        <a:xfrm>
          <a:off x="3797300" y="6121781"/>
          <a:ext cx="8382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146956</xdr:rowOff>
    </xdr:from>
    <xdr:ext cx="469744" cy="259045"/>
    <xdr:sp macro="" textlink="">
      <xdr:nvSpPr>
        <xdr:cNvPr id="61" name="議会費平均値テキスト"/>
        <xdr:cNvSpPr txBox="1"/>
      </xdr:nvSpPr>
      <xdr:spPr>
        <a:xfrm>
          <a:off x="4686300" y="6319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168529</xdr:rowOff>
    </xdr:from>
    <xdr:to>
      <xdr:col>24</xdr:col>
      <xdr:colOff>114300</xdr:colOff>
      <xdr:row>37</xdr:row>
      <xdr:rowOff>98679</xdr:rowOff>
    </xdr:to>
    <xdr:sp macro="" textlink="">
      <xdr:nvSpPr>
        <xdr:cNvPr id="62" name="フローチャート: 判断 61"/>
        <xdr:cNvSpPr/>
      </xdr:nvSpPr>
      <xdr:spPr>
        <a:xfrm>
          <a:off x="45847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121031</xdr:rowOff>
    </xdr:from>
    <xdr:to>
      <xdr:col>19</xdr:col>
      <xdr:colOff>177800</xdr:colOff>
      <xdr:row>35</xdr:row>
      <xdr:rowOff>127889</xdr:rowOff>
    </xdr:to>
    <xdr:cxnSp macro="">
      <xdr:nvCxnSpPr>
        <xdr:cNvPr id="63" name="直線コネクタ 62"/>
        <xdr:cNvCxnSpPr/>
      </xdr:nvCxnSpPr>
      <xdr:spPr>
        <a:xfrm flipV="1">
          <a:off x="2908300" y="612178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161861</xdr:rowOff>
    </xdr:from>
    <xdr:to>
      <xdr:col>20</xdr:col>
      <xdr:colOff>38100</xdr:colOff>
      <xdr:row>37</xdr:row>
      <xdr:rowOff>92011</xdr:rowOff>
    </xdr:to>
    <xdr:sp macro="" textlink="">
      <xdr:nvSpPr>
        <xdr:cNvPr id="64" name="フローチャート: 判断 63"/>
        <xdr:cNvSpPr/>
      </xdr:nvSpPr>
      <xdr:spPr>
        <a:xfrm>
          <a:off x="3746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83138</xdr:rowOff>
    </xdr:from>
    <xdr:ext cx="469744" cy="259045"/>
    <xdr:sp macro="" textlink="">
      <xdr:nvSpPr>
        <xdr:cNvPr id="65" name="テキスト ボックス 64"/>
        <xdr:cNvSpPr txBox="1"/>
      </xdr:nvSpPr>
      <xdr:spPr>
        <a:xfrm>
          <a:off x="3562428" y="6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127317</xdr:rowOff>
    </xdr:from>
    <xdr:to>
      <xdr:col>15</xdr:col>
      <xdr:colOff>50800</xdr:colOff>
      <xdr:row>35</xdr:row>
      <xdr:rowOff>127889</xdr:rowOff>
    </xdr:to>
    <xdr:cxnSp macro="">
      <xdr:nvCxnSpPr>
        <xdr:cNvPr id="66" name="直線コネクタ 65"/>
        <xdr:cNvCxnSpPr/>
      </xdr:nvCxnSpPr>
      <xdr:spPr>
        <a:xfrm>
          <a:off x="2019300" y="612806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151003</xdr:rowOff>
    </xdr:from>
    <xdr:to>
      <xdr:col>15</xdr:col>
      <xdr:colOff>101600</xdr:colOff>
      <xdr:row>37</xdr:row>
      <xdr:rowOff>81153</xdr:rowOff>
    </xdr:to>
    <xdr:sp macro="" textlink="">
      <xdr:nvSpPr>
        <xdr:cNvPr id="67" name="フローチャート: 判断 66"/>
        <xdr:cNvSpPr/>
      </xdr:nvSpPr>
      <xdr:spPr>
        <a:xfrm>
          <a:off x="2857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72280</xdr:rowOff>
    </xdr:from>
    <xdr:ext cx="469744" cy="259045"/>
    <xdr:sp macro="" textlink="">
      <xdr:nvSpPr>
        <xdr:cNvPr id="68" name="テキスト ボックス 67"/>
        <xdr:cNvSpPr txBox="1"/>
      </xdr:nvSpPr>
      <xdr:spPr>
        <a:xfrm>
          <a:off x="2673428"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118364</xdr:rowOff>
    </xdr:from>
    <xdr:to>
      <xdr:col>10</xdr:col>
      <xdr:colOff>114300</xdr:colOff>
      <xdr:row>35</xdr:row>
      <xdr:rowOff>127317</xdr:rowOff>
    </xdr:to>
    <xdr:cxnSp macro="">
      <xdr:nvCxnSpPr>
        <xdr:cNvPr id="69" name="直線コネクタ 68"/>
        <xdr:cNvCxnSpPr/>
      </xdr:nvCxnSpPr>
      <xdr:spPr>
        <a:xfrm>
          <a:off x="1130300" y="6119114"/>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148527</xdr:rowOff>
    </xdr:from>
    <xdr:to>
      <xdr:col>10</xdr:col>
      <xdr:colOff>165100</xdr:colOff>
      <xdr:row>37</xdr:row>
      <xdr:rowOff>78677</xdr:rowOff>
    </xdr:to>
    <xdr:sp macro="" textlink="">
      <xdr:nvSpPr>
        <xdr:cNvPr id="70" name="フローチャート: 判断 69"/>
        <xdr:cNvSpPr/>
      </xdr:nvSpPr>
      <xdr:spPr>
        <a:xfrm>
          <a:off x="1968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69804</xdr:rowOff>
    </xdr:from>
    <xdr:ext cx="469744" cy="259045"/>
    <xdr:sp macro="" textlink="">
      <xdr:nvSpPr>
        <xdr:cNvPr id="71" name="テキスト ボックス 70"/>
        <xdr:cNvSpPr txBox="1"/>
      </xdr:nvSpPr>
      <xdr:spPr>
        <a:xfrm>
          <a:off x="1784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146812</xdr:rowOff>
    </xdr:from>
    <xdr:to>
      <xdr:col>6</xdr:col>
      <xdr:colOff>38100</xdr:colOff>
      <xdr:row>37</xdr:row>
      <xdr:rowOff>76962</xdr:rowOff>
    </xdr:to>
    <xdr:sp macro="" textlink="">
      <xdr:nvSpPr>
        <xdr:cNvPr id="72" name="フローチャート: 判断 71"/>
        <xdr:cNvSpPr/>
      </xdr:nvSpPr>
      <xdr:spPr>
        <a:xfrm>
          <a:off x="1079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68089</xdr:rowOff>
    </xdr:from>
    <xdr:ext cx="469744" cy="259045"/>
    <xdr:sp macro="" textlink="">
      <xdr:nvSpPr>
        <xdr:cNvPr id="73" name="テキスト ボックス 72"/>
        <xdr:cNvSpPr txBox="1"/>
      </xdr:nvSpPr>
      <xdr:spPr>
        <a:xfrm>
          <a:off x="895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91758</xdr:rowOff>
    </xdr:from>
    <xdr:to>
      <xdr:col>24</xdr:col>
      <xdr:colOff>114300</xdr:colOff>
      <xdr:row>36</xdr:row>
      <xdr:rowOff>21908</xdr:rowOff>
    </xdr:to>
    <xdr:sp macro="" textlink="">
      <xdr:nvSpPr>
        <xdr:cNvPr id="79" name="楕円 78"/>
        <xdr:cNvSpPr/>
      </xdr:nvSpPr>
      <xdr:spPr>
        <a:xfrm>
          <a:off x="4584700" y="609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114635</xdr:rowOff>
    </xdr:from>
    <xdr:ext cx="469744" cy="259045"/>
    <xdr:sp macro="" textlink="">
      <xdr:nvSpPr>
        <xdr:cNvPr id="80" name="議会費該当値テキスト"/>
        <xdr:cNvSpPr txBox="1"/>
      </xdr:nvSpPr>
      <xdr:spPr>
        <a:xfrm>
          <a:off x="4686300" y="594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70231</xdr:rowOff>
    </xdr:from>
    <xdr:to>
      <xdr:col>20</xdr:col>
      <xdr:colOff>38100</xdr:colOff>
      <xdr:row>36</xdr:row>
      <xdr:rowOff>381</xdr:rowOff>
    </xdr:to>
    <xdr:sp macro="" textlink="">
      <xdr:nvSpPr>
        <xdr:cNvPr id="81" name="楕円 80"/>
        <xdr:cNvSpPr/>
      </xdr:nvSpPr>
      <xdr:spPr>
        <a:xfrm>
          <a:off x="3746500" y="607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16908</xdr:rowOff>
    </xdr:from>
    <xdr:ext cx="469744" cy="259045"/>
    <xdr:sp macro="" textlink="">
      <xdr:nvSpPr>
        <xdr:cNvPr id="82" name="テキスト ボックス 81"/>
        <xdr:cNvSpPr txBox="1"/>
      </xdr:nvSpPr>
      <xdr:spPr>
        <a:xfrm>
          <a:off x="3562428" y="58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77089</xdr:rowOff>
    </xdr:from>
    <xdr:to>
      <xdr:col>15</xdr:col>
      <xdr:colOff>101600</xdr:colOff>
      <xdr:row>36</xdr:row>
      <xdr:rowOff>7239</xdr:rowOff>
    </xdr:to>
    <xdr:sp macro="" textlink="">
      <xdr:nvSpPr>
        <xdr:cNvPr id="83" name="楕円 82"/>
        <xdr:cNvSpPr/>
      </xdr:nvSpPr>
      <xdr:spPr>
        <a:xfrm>
          <a:off x="2857500" y="60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23766</xdr:rowOff>
    </xdr:from>
    <xdr:ext cx="469744" cy="259045"/>
    <xdr:sp macro="" textlink="">
      <xdr:nvSpPr>
        <xdr:cNvPr id="84" name="テキスト ボックス 83"/>
        <xdr:cNvSpPr txBox="1"/>
      </xdr:nvSpPr>
      <xdr:spPr>
        <a:xfrm>
          <a:off x="2673428" y="585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76517</xdr:rowOff>
    </xdr:from>
    <xdr:to>
      <xdr:col>10</xdr:col>
      <xdr:colOff>165100</xdr:colOff>
      <xdr:row>36</xdr:row>
      <xdr:rowOff>6667</xdr:rowOff>
    </xdr:to>
    <xdr:sp macro="" textlink="">
      <xdr:nvSpPr>
        <xdr:cNvPr id="85" name="楕円 84"/>
        <xdr:cNvSpPr/>
      </xdr:nvSpPr>
      <xdr:spPr>
        <a:xfrm>
          <a:off x="1968500" y="607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23194</xdr:rowOff>
    </xdr:from>
    <xdr:ext cx="469744" cy="259045"/>
    <xdr:sp macro="" textlink="">
      <xdr:nvSpPr>
        <xdr:cNvPr id="86" name="テキスト ボックス 85"/>
        <xdr:cNvSpPr txBox="1"/>
      </xdr:nvSpPr>
      <xdr:spPr>
        <a:xfrm>
          <a:off x="1784428" y="585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67564</xdr:rowOff>
    </xdr:from>
    <xdr:to>
      <xdr:col>6</xdr:col>
      <xdr:colOff>38100</xdr:colOff>
      <xdr:row>35</xdr:row>
      <xdr:rowOff>169164</xdr:rowOff>
    </xdr:to>
    <xdr:sp macro="" textlink="">
      <xdr:nvSpPr>
        <xdr:cNvPr id="87" name="楕円 86"/>
        <xdr:cNvSpPr/>
      </xdr:nvSpPr>
      <xdr:spPr>
        <a:xfrm>
          <a:off x="1079500" y="60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14241</xdr:rowOff>
    </xdr:from>
    <xdr:ext cx="469744" cy="259045"/>
    <xdr:sp macro="" textlink="">
      <xdr:nvSpPr>
        <xdr:cNvPr id="88" name="テキスト ボックス 87"/>
        <xdr:cNvSpPr txBox="1"/>
      </xdr:nvSpPr>
      <xdr:spPr>
        <a:xfrm>
          <a:off x="895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111669</xdr:rowOff>
    </xdr:from>
    <xdr:to>
      <xdr:col>24</xdr:col>
      <xdr:colOff>62865</xdr:colOff>
      <xdr:row>59</xdr:row>
      <xdr:rowOff>83051</xdr:rowOff>
    </xdr:to>
    <xdr:cxnSp macro="">
      <xdr:nvCxnSpPr>
        <xdr:cNvPr id="115" name="直線コネクタ 114"/>
        <xdr:cNvCxnSpPr/>
      </xdr:nvCxnSpPr>
      <xdr:spPr>
        <a:xfrm flipV="1">
          <a:off x="4633595" y="8855619"/>
          <a:ext cx="1270" cy="134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86878</xdr:rowOff>
    </xdr:from>
    <xdr:ext cx="534377" cy="259045"/>
    <xdr:sp macro="" textlink="">
      <xdr:nvSpPr>
        <xdr:cNvPr id="116" name="総務費最小値テキスト"/>
        <xdr:cNvSpPr txBox="1"/>
      </xdr:nvSpPr>
      <xdr:spPr>
        <a:xfrm>
          <a:off x="4686300" y="1020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83051</xdr:rowOff>
    </xdr:from>
    <xdr:to>
      <xdr:col>24</xdr:col>
      <xdr:colOff>152400</xdr:colOff>
      <xdr:row>59</xdr:row>
      <xdr:rowOff>83051</xdr:rowOff>
    </xdr:to>
    <xdr:cxnSp macro="">
      <xdr:nvCxnSpPr>
        <xdr:cNvPr id="117" name="直線コネクタ 116"/>
        <xdr:cNvCxnSpPr/>
      </xdr:nvCxnSpPr>
      <xdr:spPr>
        <a:xfrm>
          <a:off x="4546600" y="1019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58346</xdr:rowOff>
    </xdr:from>
    <xdr:ext cx="599010" cy="259045"/>
    <xdr:sp macro="" textlink="">
      <xdr:nvSpPr>
        <xdr:cNvPr id="118" name="総務費最大値テキスト"/>
        <xdr:cNvSpPr txBox="1"/>
      </xdr:nvSpPr>
      <xdr:spPr>
        <a:xfrm>
          <a:off x="4686300" y="863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154,825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111669</xdr:rowOff>
    </xdr:from>
    <xdr:to>
      <xdr:col>24</xdr:col>
      <xdr:colOff>152400</xdr:colOff>
      <xdr:row>51</xdr:row>
      <xdr:rowOff>111669</xdr:rowOff>
    </xdr:to>
    <xdr:cxnSp macro="">
      <xdr:nvCxnSpPr>
        <xdr:cNvPr id="119" name="直線コネクタ 118"/>
        <xdr:cNvCxnSpPr/>
      </xdr:nvCxnSpPr>
      <xdr:spPr>
        <a:xfrm>
          <a:off x="4546600" y="88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133016</xdr:rowOff>
    </xdr:from>
    <xdr:to>
      <xdr:col>24</xdr:col>
      <xdr:colOff>63500</xdr:colOff>
      <xdr:row>56</xdr:row>
      <xdr:rowOff>85870</xdr:rowOff>
    </xdr:to>
    <xdr:cxnSp macro="">
      <xdr:nvCxnSpPr>
        <xdr:cNvPr id="120" name="直線コネクタ 119"/>
        <xdr:cNvCxnSpPr/>
      </xdr:nvCxnSpPr>
      <xdr:spPr>
        <a:xfrm>
          <a:off x="3797300" y="8705516"/>
          <a:ext cx="838200" cy="98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58901</xdr:rowOff>
    </xdr:from>
    <xdr:ext cx="534377" cy="259045"/>
    <xdr:sp macro="" textlink="">
      <xdr:nvSpPr>
        <xdr:cNvPr id="121" name="総務費平均値テキスト"/>
        <xdr:cNvSpPr txBox="1"/>
      </xdr:nvSpPr>
      <xdr:spPr>
        <a:xfrm>
          <a:off x="4686300" y="98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80474</xdr:rowOff>
    </xdr:from>
    <xdr:to>
      <xdr:col>24</xdr:col>
      <xdr:colOff>114300</xdr:colOff>
      <xdr:row>58</xdr:row>
      <xdr:rowOff>10624</xdr:rowOff>
    </xdr:to>
    <xdr:sp macro="" textlink="">
      <xdr:nvSpPr>
        <xdr:cNvPr id="122" name="フローチャート: 判断 121"/>
        <xdr:cNvSpPr/>
      </xdr:nvSpPr>
      <xdr:spPr>
        <a:xfrm>
          <a:off x="4584700" y="98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133016</xdr:rowOff>
    </xdr:from>
    <xdr:to>
      <xdr:col>19</xdr:col>
      <xdr:colOff>177800</xdr:colOff>
      <xdr:row>56</xdr:row>
      <xdr:rowOff>148104</xdr:rowOff>
    </xdr:to>
    <xdr:cxnSp macro="">
      <xdr:nvCxnSpPr>
        <xdr:cNvPr id="123" name="直線コネクタ 122"/>
        <xdr:cNvCxnSpPr/>
      </xdr:nvCxnSpPr>
      <xdr:spPr>
        <a:xfrm flipV="1">
          <a:off x="2908300" y="8705516"/>
          <a:ext cx="889000" cy="104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115254</xdr:rowOff>
    </xdr:from>
    <xdr:to>
      <xdr:col>20</xdr:col>
      <xdr:colOff>38100</xdr:colOff>
      <xdr:row>52</xdr:row>
      <xdr:rowOff>45404</xdr:rowOff>
    </xdr:to>
    <xdr:sp macro="" textlink="">
      <xdr:nvSpPr>
        <xdr:cNvPr id="124" name="フローチャート: 判断 123"/>
        <xdr:cNvSpPr/>
      </xdr:nvSpPr>
      <xdr:spPr>
        <a:xfrm>
          <a:off x="3746500" y="88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36531</xdr:rowOff>
    </xdr:from>
    <xdr:ext cx="599010" cy="259045"/>
    <xdr:sp macro="" textlink="">
      <xdr:nvSpPr>
        <xdr:cNvPr id="125" name="テキスト ボックス 124"/>
        <xdr:cNvSpPr txBox="1"/>
      </xdr:nvSpPr>
      <xdr:spPr>
        <a:xfrm>
          <a:off x="3497795" y="895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148104</xdr:rowOff>
    </xdr:from>
    <xdr:to>
      <xdr:col>15</xdr:col>
      <xdr:colOff>50800</xdr:colOff>
      <xdr:row>58</xdr:row>
      <xdr:rowOff>66690</xdr:rowOff>
    </xdr:to>
    <xdr:cxnSp macro="">
      <xdr:nvCxnSpPr>
        <xdr:cNvPr id="126" name="直線コネクタ 125"/>
        <xdr:cNvCxnSpPr/>
      </xdr:nvCxnSpPr>
      <xdr:spPr>
        <a:xfrm flipV="1">
          <a:off x="2019300" y="9749304"/>
          <a:ext cx="889000" cy="26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10544</xdr:rowOff>
    </xdr:from>
    <xdr:to>
      <xdr:col>15</xdr:col>
      <xdr:colOff>101600</xdr:colOff>
      <xdr:row>58</xdr:row>
      <xdr:rowOff>112144</xdr:rowOff>
    </xdr:to>
    <xdr:sp macro="" textlink="">
      <xdr:nvSpPr>
        <xdr:cNvPr id="127" name="フローチャート: 判断 126"/>
        <xdr:cNvSpPr/>
      </xdr:nvSpPr>
      <xdr:spPr>
        <a:xfrm>
          <a:off x="28575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103271</xdr:rowOff>
    </xdr:from>
    <xdr:ext cx="534377" cy="259045"/>
    <xdr:sp macro="" textlink="">
      <xdr:nvSpPr>
        <xdr:cNvPr id="128" name="テキスト ボックス 127"/>
        <xdr:cNvSpPr txBox="1"/>
      </xdr:nvSpPr>
      <xdr:spPr>
        <a:xfrm>
          <a:off x="2641111" y="100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66690</xdr:rowOff>
    </xdr:from>
    <xdr:to>
      <xdr:col>10</xdr:col>
      <xdr:colOff>114300</xdr:colOff>
      <xdr:row>58</xdr:row>
      <xdr:rowOff>121924</xdr:rowOff>
    </xdr:to>
    <xdr:cxnSp macro="">
      <xdr:nvCxnSpPr>
        <xdr:cNvPr id="129" name="直線コネクタ 128"/>
        <xdr:cNvCxnSpPr/>
      </xdr:nvCxnSpPr>
      <xdr:spPr>
        <a:xfrm flipV="1">
          <a:off x="1130300" y="10010790"/>
          <a:ext cx="889000" cy="5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20124</xdr:rowOff>
    </xdr:from>
    <xdr:to>
      <xdr:col>10</xdr:col>
      <xdr:colOff>165100</xdr:colOff>
      <xdr:row>58</xdr:row>
      <xdr:rowOff>121724</xdr:rowOff>
    </xdr:to>
    <xdr:sp macro="" textlink="">
      <xdr:nvSpPr>
        <xdr:cNvPr id="130" name="フローチャート: 判断 129"/>
        <xdr:cNvSpPr/>
      </xdr:nvSpPr>
      <xdr:spPr>
        <a:xfrm>
          <a:off x="1968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112851</xdr:rowOff>
    </xdr:from>
    <xdr:ext cx="534377" cy="259045"/>
    <xdr:sp macro="" textlink="">
      <xdr:nvSpPr>
        <xdr:cNvPr id="131" name="テキスト ボックス 130"/>
        <xdr:cNvSpPr txBox="1"/>
      </xdr:nvSpPr>
      <xdr:spPr>
        <a:xfrm>
          <a:off x="1752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50027</xdr:rowOff>
    </xdr:from>
    <xdr:to>
      <xdr:col>6</xdr:col>
      <xdr:colOff>38100</xdr:colOff>
      <xdr:row>58</xdr:row>
      <xdr:rowOff>151627</xdr:rowOff>
    </xdr:to>
    <xdr:sp macro="" textlink="">
      <xdr:nvSpPr>
        <xdr:cNvPr id="132" name="フローチャート: 判断 131"/>
        <xdr:cNvSpPr/>
      </xdr:nvSpPr>
      <xdr:spPr>
        <a:xfrm>
          <a:off x="1079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168154</xdr:rowOff>
    </xdr:from>
    <xdr:ext cx="534377" cy="259045"/>
    <xdr:sp macro="" textlink="">
      <xdr:nvSpPr>
        <xdr:cNvPr id="133" name="テキスト ボックス 132"/>
        <xdr:cNvSpPr txBox="1"/>
      </xdr:nvSpPr>
      <xdr:spPr>
        <a:xfrm>
          <a:off x="863111" y="97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35070</xdr:rowOff>
    </xdr:from>
    <xdr:to>
      <xdr:col>24</xdr:col>
      <xdr:colOff>114300</xdr:colOff>
      <xdr:row>56</xdr:row>
      <xdr:rowOff>136670</xdr:rowOff>
    </xdr:to>
    <xdr:sp macro="" textlink="">
      <xdr:nvSpPr>
        <xdr:cNvPr id="139" name="楕円 138"/>
        <xdr:cNvSpPr/>
      </xdr:nvSpPr>
      <xdr:spPr>
        <a:xfrm>
          <a:off x="4584700" y="96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57947</xdr:rowOff>
    </xdr:from>
    <xdr:ext cx="534377" cy="259045"/>
    <xdr:sp macro="" textlink="">
      <xdr:nvSpPr>
        <xdr:cNvPr id="140" name="総務費該当値テキスト"/>
        <xdr:cNvSpPr txBox="1"/>
      </xdr:nvSpPr>
      <xdr:spPr>
        <a:xfrm>
          <a:off x="4686300" y="948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82216</xdr:rowOff>
    </xdr:from>
    <xdr:to>
      <xdr:col>20</xdr:col>
      <xdr:colOff>38100</xdr:colOff>
      <xdr:row>51</xdr:row>
      <xdr:rowOff>12366</xdr:rowOff>
    </xdr:to>
    <xdr:sp macro="" textlink="">
      <xdr:nvSpPr>
        <xdr:cNvPr id="141" name="楕円 140"/>
        <xdr:cNvSpPr/>
      </xdr:nvSpPr>
      <xdr:spPr>
        <a:xfrm>
          <a:off x="3746500" y="865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28893</xdr:rowOff>
    </xdr:from>
    <xdr:ext cx="599010" cy="259045"/>
    <xdr:sp macro="" textlink="">
      <xdr:nvSpPr>
        <xdr:cNvPr id="142" name="テキスト ボックス 141"/>
        <xdr:cNvSpPr txBox="1"/>
      </xdr:nvSpPr>
      <xdr:spPr>
        <a:xfrm>
          <a:off x="3497795" y="8429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97304</xdr:rowOff>
    </xdr:from>
    <xdr:to>
      <xdr:col>15</xdr:col>
      <xdr:colOff>101600</xdr:colOff>
      <xdr:row>57</xdr:row>
      <xdr:rowOff>27454</xdr:rowOff>
    </xdr:to>
    <xdr:sp macro="" textlink="">
      <xdr:nvSpPr>
        <xdr:cNvPr id="143" name="楕円 142"/>
        <xdr:cNvSpPr/>
      </xdr:nvSpPr>
      <xdr:spPr>
        <a:xfrm>
          <a:off x="2857500" y="969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43981</xdr:rowOff>
    </xdr:from>
    <xdr:ext cx="534377" cy="259045"/>
    <xdr:sp macro="" textlink="">
      <xdr:nvSpPr>
        <xdr:cNvPr id="144" name="テキスト ボックス 143"/>
        <xdr:cNvSpPr txBox="1"/>
      </xdr:nvSpPr>
      <xdr:spPr>
        <a:xfrm>
          <a:off x="2641111" y="947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15890</xdr:rowOff>
    </xdr:from>
    <xdr:to>
      <xdr:col>10</xdr:col>
      <xdr:colOff>165100</xdr:colOff>
      <xdr:row>58</xdr:row>
      <xdr:rowOff>117490</xdr:rowOff>
    </xdr:to>
    <xdr:sp macro="" textlink="">
      <xdr:nvSpPr>
        <xdr:cNvPr id="145" name="楕円 144"/>
        <xdr:cNvSpPr/>
      </xdr:nvSpPr>
      <xdr:spPr>
        <a:xfrm>
          <a:off x="1968500" y="995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134017</xdr:rowOff>
    </xdr:from>
    <xdr:ext cx="534377" cy="259045"/>
    <xdr:sp macro="" textlink="">
      <xdr:nvSpPr>
        <xdr:cNvPr id="146" name="テキスト ボックス 145"/>
        <xdr:cNvSpPr txBox="1"/>
      </xdr:nvSpPr>
      <xdr:spPr>
        <a:xfrm>
          <a:off x="1752111" y="973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71124</xdr:rowOff>
    </xdr:from>
    <xdr:to>
      <xdr:col>6</xdr:col>
      <xdr:colOff>38100</xdr:colOff>
      <xdr:row>59</xdr:row>
      <xdr:rowOff>1274</xdr:rowOff>
    </xdr:to>
    <xdr:sp macro="" textlink="">
      <xdr:nvSpPr>
        <xdr:cNvPr id="147" name="楕円 146"/>
        <xdr:cNvSpPr/>
      </xdr:nvSpPr>
      <xdr:spPr>
        <a:xfrm>
          <a:off x="1079500" y="1001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163851</xdr:rowOff>
    </xdr:from>
    <xdr:ext cx="534377" cy="259045"/>
    <xdr:sp macro="" textlink="">
      <xdr:nvSpPr>
        <xdr:cNvPr id="148" name="テキスト ボックス 147"/>
        <xdr:cNvSpPr txBox="1"/>
      </xdr:nvSpPr>
      <xdr:spPr>
        <a:xfrm>
          <a:off x="863111" y="1010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8135</xdr:rowOff>
    </xdr:from>
    <xdr:to>
      <xdr:col>24</xdr:col>
      <xdr:colOff>62865</xdr:colOff>
      <xdr:row>78</xdr:row>
      <xdr:rowOff>99489</xdr:rowOff>
    </xdr:to>
    <xdr:cxnSp macro="">
      <xdr:nvCxnSpPr>
        <xdr:cNvPr id="175" name="直線コネクタ 174"/>
        <xdr:cNvCxnSpPr/>
      </xdr:nvCxnSpPr>
      <xdr:spPr>
        <a:xfrm flipV="1">
          <a:off x="4633595" y="12009635"/>
          <a:ext cx="1270" cy="1462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103316</xdr:rowOff>
    </xdr:from>
    <xdr:ext cx="599010" cy="259045"/>
    <xdr:sp macro="" textlink="">
      <xdr:nvSpPr>
        <xdr:cNvPr id="176" name="民生費最小値テキスト"/>
        <xdr:cNvSpPr txBox="1"/>
      </xdr:nvSpPr>
      <xdr:spPr>
        <a:xfrm>
          <a:off x="4686300" y="1347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99489</xdr:rowOff>
    </xdr:from>
    <xdr:to>
      <xdr:col>24</xdr:col>
      <xdr:colOff>152400</xdr:colOff>
      <xdr:row>78</xdr:row>
      <xdr:rowOff>99489</xdr:rowOff>
    </xdr:to>
    <xdr:cxnSp macro="">
      <xdr:nvCxnSpPr>
        <xdr:cNvPr id="177" name="直線コネクタ 176"/>
        <xdr:cNvCxnSpPr/>
      </xdr:nvCxnSpPr>
      <xdr:spPr>
        <a:xfrm>
          <a:off x="4546600" y="1347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126262</xdr:rowOff>
    </xdr:from>
    <xdr:ext cx="599010" cy="259045"/>
    <xdr:sp macro="" textlink="">
      <xdr:nvSpPr>
        <xdr:cNvPr id="178" name="民生費最大値テキスト"/>
        <xdr:cNvSpPr txBox="1"/>
      </xdr:nvSpPr>
      <xdr:spPr>
        <a:xfrm>
          <a:off x="4686300" y="1178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8135</xdr:rowOff>
    </xdr:from>
    <xdr:to>
      <xdr:col>24</xdr:col>
      <xdr:colOff>152400</xdr:colOff>
      <xdr:row>70</xdr:row>
      <xdr:rowOff>8135</xdr:rowOff>
    </xdr:to>
    <xdr:cxnSp macro="">
      <xdr:nvCxnSpPr>
        <xdr:cNvPr id="179" name="直線コネクタ 178"/>
        <xdr:cNvCxnSpPr/>
      </xdr:nvCxnSpPr>
      <xdr:spPr>
        <a:xfrm>
          <a:off x="4546600" y="1200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16985</xdr:rowOff>
    </xdr:from>
    <xdr:to>
      <xdr:col>24</xdr:col>
      <xdr:colOff>63500</xdr:colOff>
      <xdr:row>73</xdr:row>
      <xdr:rowOff>130349</xdr:rowOff>
    </xdr:to>
    <xdr:cxnSp macro="">
      <xdr:nvCxnSpPr>
        <xdr:cNvPr id="180" name="直線コネクタ 179"/>
        <xdr:cNvCxnSpPr/>
      </xdr:nvCxnSpPr>
      <xdr:spPr>
        <a:xfrm flipV="1">
          <a:off x="3797300" y="12361385"/>
          <a:ext cx="838200" cy="28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74610</xdr:rowOff>
    </xdr:from>
    <xdr:ext cx="599010" cy="259045"/>
    <xdr:sp macro="" textlink="">
      <xdr:nvSpPr>
        <xdr:cNvPr id="181" name="民生費平均値テキスト"/>
        <xdr:cNvSpPr txBox="1"/>
      </xdr:nvSpPr>
      <xdr:spPr>
        <a:xfrm>
          <a:off x="4686300" y="12933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96183</xdr:rowOff>
    </xdr:from>
    <xdr:to>
      <xdr:col>24</xdr:col>
      <xdr:colOff>114300</xdr:colOff>
      <xdr:row>76</xdr:row>
      <xdr:rowOff>26333</xdr:rowOff>
    </xdr:to>
    <xdr:sp macro="" textlink="">
      <xdr:nvSpPr>
        <xdr:cNvPr id="182" name="フローチャート: 判断 181"/>
        <xdr:cNvSpPr/>
      </xdr:nvSpPr>
      <xdr:spPr>
        <a:xfrm>
          <a:off x="4584700" y="1295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130349</xdr:rowOff>
    </xdr:from>
    <xdr:to>
      <xdr:col>19</xdr:col>
      <xdr:colOff>177800</xdr:colOff>
      <xdr:row>73</xdr:row>
      <xdr:rowOff>141191</xdr:rowOff>
    </xdr:to>
    <xdr:cxnSp macro="">
      <xdr:nvCxnSpPr>
        <xdr:cNvPr id="183" name="直線コネクタ 182"/>
        <xdr:cNvCxnSpPr/>
      </xdr:nvCxnSpPr>
      <xdr:spPr>
        <a:xfrm flipV="1">
          <a:off x="2908300" y="12646199"/>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163206</xdr:rowOff>
    </xdr:from>
    <xdr:to>
      <xdr:col>20</xdr:col>
      <xdr:colOff>38100</xdr:colOff>
      <xdr:row>77</xdr:row>
      <xdr:rowOff>93356</xdr:rowOff>
    </xdr:to>
    <xdr:sp macro="" textlink="">
      <xdr:nvSpPr>
        <xdr:cNvPr id="184" name="フローチャート: 判断 183"/>
        <xdr:cNvSpPr/>
      </xdr:nvSpPr>
      <xdr:spPr>
        <a:xfrm>
          <a:off x="37465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84483</xdr:rowOff>
    </xdr:from>
    <xdr:ext cx="599010" cy="259045"/>
    <xdr:sp macro="" textlink="">
      <xdr:nvSpPr>
        <xdr:cNvPr id="185" name="テキスト ボックス 184"/>
        <xdr:cNvSpPr txBox="1"/>
      </xdr:nvSpPr>
      <xdr:spPr>
        <a:xfrm>
          <a:off x="3497795" y="1328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141191</xdr:rowOff>
    </xdr:from>
    <xdr:to>
      <xdr:col>15</xdr:col>
      <xdr:colOff>50800</xdr:colOff>
      <xdr:row>73</xdr:row>
      <xdr:rowOff>165346</xdr:rowOff>
    </xdr:to>
    <xdr:cxnSp macro="">
      <xdr:nvCxnSpPr>
        <xdr:cNvPr id="186" name="直線コネクタ 185"/>
        <xdr:cNvCxnSpPr/>
      </xdr:nvCxnSpPr>
      <xdr:spPr>
        <a:xfrm flipV="1">
          <a:off x="2019300" y="12657041"/>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42211</xdr:rowOff>
    </xdr:from>
    <xdr:to>
      <xdr:col>15</xdr:col>
      <xdr:colOff>101600</xdr:colOff>
      <xdr:row>77</xdr:row>
      <xdr:rowOff>143811</xdr:rowOff>
    </xdr:to>
    <xdr:sp macro="" textlink="">
      <xdr:nvSpPr>
        <xdr:cNvPr id="187" name="フローチャート: 判断 186"/>
        <xdr:cNvSpPr/>
      </xdr:nvSpPr>
      <xdr:spPr>
        <a:xfrm>
          <a:off x="2857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134938</xdr:rowOff>
    </xdr:from>
    <xdr:ext cx="599010" cy="259045"/>
    <xdr:sp macro="" textlink="">
      <xdr:nvSpPr>
        <xdr:cNvPr id="188" name="テキスト ボックス 187"/>
        <xdr:cNvSpPr txBox="1"/>
      </xdr:nvSpPr>
      <xdr:spPr>
        <a:xfrm>
          <a:off x="2608795" y="1333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139547</xdr:rowOff>
    </xdr:from>
    <xdr:to>
      <xdr:col>10</xdr:col>
      <xdr:colOff>114300</xdr:colOff>
      <xdr:row>73</xdr:row>
      <xdr:rowOff>165346</xdr:rowOff>
    </xdr:to>
    <xdr:cxnSp macro="">
      <xdr:nvCxnSpPr>
        <xdr:cNvPr id="189" name="直線コネクタ 188"/>
        <xdr:cNvCxnSpPr/>
      </xdr:nvCxnSpPr>
      <xdr:spPr>
        <a:xfrm>
          <a:off x="1130300" y="12655397"/>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132792</xdr:rowOff>
    </xdr:from>
    <xdr:to>
      <xdr:col>10</xdr:col>
      <xdr:colOff>165100</xdr:colOff>
      <xdr:row>78</xdr:row>
      <xdr:rowOff>62942</xdr:rowOff>
    </xdr:to>
    <xdr:sp macro="" textlink="">
      <xdr:nvSpPr>
        <xdr:cNvPr id="190" name="フローチャート: 判断 189"/>
        <xdr:cNvSpPr/>
      </xdr:nvSpPr>
      <xdr:spPr>
        <a:xfrm>
          <a:off x="1968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54069</xdr:rowOff>
    </xdr:from>
    <xdr:ext cx="599010" cy="259045"/>
    <xdr:sp macro="" textlink="">
      <xdr:nvSpPr>
        <xdr:cNvPr id="191" name="テキスト ボックス 190"/>
        <xdr:cNvSpPr txBox="1"/>
      </xdr:nvSpPr>
      <xdr:spPr>
        <a:xfrm>
          <a:off x="1719795" y="1342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147934</xdr:rowOff>
    </xdr:from>
    <xdr:to>
      <xdr:col>6</xdr:col>
      <xdr:colOff>38100</xdr:colOff>
      <xdr:row>78</xdr:row>
      <xdr:rowOff>78084</xdr:rowOff>
    </xdr:to>
    <xdr:sp macro="" textlink="">
      <xdr:nvSpPr>
        <xdr:cNvPr id="192" name="フローチャート: 判断 191"/>
        <xdr:cNvSpPr/>
      </xdr:nvSpPr>
      <xdr:spPr>
        <a:xfrm>
          <a:off x="1079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69211</xdr:rowOff>
    </xdr:from>
    <xdr:ext cx="599010" cy="259045"/>
    <xdr:sp macro="" textlink="">
      <xdr:nvSpPr>
        <xdr:cNvPr id="193" name="テキスト ボックス 192"/>
        <xdr:cNvSpPr txBox="1"/>
      </xdr:nvSpPr>
      <xdr:spPr>
        <a:xfrm>
          <a:off x="830795" y="1344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137635</xdr:rowOff>
    </xdr:from>
    <xdr:to>
      <xdr:col>24</xdr:col>
      <xdr:colOff>114300</xdr:colOff>
      <xdr:row>72</xdr:row>
      <xdr:rowOff>67785</xdr:rowOff>
    </xdr:to>
    <xdr:sp macro="" textlink="">
      <xdr:nvSpPr>
        <xdr:cNvPr id="199" name="楕円 198"/>
        <xdr:cNvSpPr/>
      </xdr:nvSpPr>
      <xdr:spPr>
        <a:xfrm>
          <a:off x="4584700" y="1231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160512</xdr:rowOff>
    </xdr:from>
    <xdr:ext cx="599010" cy="259045"/>
    <xdr:sp macro="" textlink="">
      <xdr:nvSpPr>
        <xdr:cNvPr id="200" name="民生費該当値テキスト"/>
        <xdr:cNvSpPr txBox="1"/>
      </xdr:nvSpPr>
      <xdr:spPr>
        <a:xfrm>
          <a:off x="4686300" y="12162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79549</xdr:rowOff>
    </xdr:from>
    <xdr:to>
      <xdr:col>20</xdr:col>
      <xdr:colOff>38100</xdr:colOff>
      <xdr:row>74</xdr:row>
      <xdr:rowOff>9699</xdr:rowOff>
    </xdr:to>
    <xdr:sp macro="" textlink="">
      <xdr:nvSpPr>
        <xdr:cNvPr id="201" name="楕円 200"/>
        <xdr:cNvSpPr/>
      </xdr:nvSpPr>
      <xdr:spPr>
        <a:xfrm>
          <a:off x="3746500" y="1259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26226</xdr:rowOff>
    </xdr:from>
    <xdr:ext cx="599010" cy="259045"/>
    <xdr:sp macro="" textlink="">
      <xdr:nvSpPr>
        <xdr:cNvPr id="202" name="テキスト ボックス 201"/>
        <xdr:cNvSpPr txBox="1"/>
      </xdr:nvSpPr>
      <xdr:spPr>
        <a:xfrm>
          <a:off x="3497795" y="1237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90391</xdr:rowOff>
    </xdr:from>
    <xdr:to>
      <xdr:col>15</xdr:col>
      <xdr:colOff>101600</xdr:colOff>
      <xdr:row>74</xdr:row>
      <xdr:rowOff>20541</xdr:rowOff>
    </xdr:to>
    <xdr:sp macro="" textlink="">
      <xdr:nvSpPr>
        <xdr:cNvPr id="203" name="楕円 202"/>
        <xdr:cNvSpPr/>
      </xdr:nvSpPr>
      <xdr:spPr>
        <a:xfrm>
          <a:off x="2857500" y="1260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37068</xdr:rowOff>
    </xdr:from>
    <xdr:ext cx="599010" cy="259045"/>
    <xdr:sp macro="" textlink="">
      <xdr:nvSpPr>
        <xdr:cNvPr id="204" name="テキスト ボックス 203"/>
        <xdr:cNvSpPr txBox="1"/>
      </xdr:nvSpPr>
      <xdr:spPr>
        <a:xfrm>
          <a:off x="2608795" y="1238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114546</xdr:rowOff>
    </xdr:from>
    <xdr:to>
      <xdr:col>10</xdr:col>
      <xdr:colOff>165100</xdr:colOff>
      <xdr:row>74</xdr:row>
      <xdr:rowOff>44696</xdr:rowOff>
    </xdr:to>
    <xdr:sp macro="" textlink="">
      <xdr:nvSpPr>
        <xdr:cNvPr id="205" name="楕円 204"/>
        <xdr:cNvSpPr/>
      </xdr:nvSpPr>
      <xdr:spPr>
        <a:xfrm>
          <a:off x="1968500" y="1263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61223</xdr:rowOff>
    </xdr:from>
    <xdr:ext cx="599010" cy="259045"/>
    <xdr:sp macro="" textlink="">
      <xdr:nvSpPr>
        <xdr:cNvPr id="206" name="テキスト ボックス 205"/>
        <xdr:cNvSpPr txBox="1"/>
      </xdr:nvSpPr>
      <xdr:spPr>
        <a:xfrm>
          <a:off x="1719795" y="12405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88747</xdr:rowOff>
    </xdr:from>
    <xdr:to>
      <xdr:col>6</xdr:col>
      <xdr:colOff>38100</xdr:colOff>
      <xdr:row>74</xdr:row>
      <xdr:rowOff>18897</xdr:rowOff>
    </xdr:to>
    <xdr:sp macro="" textlink="">
      <xdr:nvSpPr>
        <xdr:cNvPr id="207" name="楕円 206"/>
        <xdr:cNvSpPr/>
      </xdr:nvSpPr>
      <xdr:spPr>
        <a:xfrm>
          <a:off x="1079500" y="1260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35424</xdr:rowOff>
    </xdr:from>
    <xdr:ext cx="599010" cy="259045"/>
    <xdr:sp macro="" textlink="">
      <xdr:nvSpPr>
        <xdr:cNvPr id="208" name="テキスト ボックス 207"/>
        <xdr:cNvSpPr txBox="1"/>
      </xdr:nvSpPr>
      <xdr:spPr>
        <a:xfrm>
          <a:off x="830795" y="1237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44472</xdr:rowOff>
    </xdr:from>
    <xdr:to>
      <xdr:col>24</xdr:col>
      <xdr:colOff>62865</xdr:colOff>
      <xdr:row>97</xdr:row>
      <xdr:rowOff>165009</xdr:rowOff>
    </xdr:to>
    <xdr:cxnSp macro="">
      <xdr:nvCxnSpPr>
        <xdr:cNvPr id="235" name="直線コネクタ 234"/>
        <xdr:cNvCxnSpPr/>
      </xdr:nvCxnSpPr>
      <xdr:spPr>
        <a:xfrm flipV="1">
          <a:off x="4633595" y="15646422"/>
          <a:ext cx="1270" cy="11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168836</xdr:rowOff>
    </xdr:from>
    <xdr:ext cx="534377" cy="259045"/>
    <xdr:sp macro="" textlink="">
      <xdr:nvSpPr>
        <xdr:cNvPr id="236" name="衛生費最小値テキスト"/>
        <xdr:cNvSpPr txBox="1"/>
      </xdr:nvSpPr>
      <xdr:spPr>
        <a:xfrm>
          <a:off x="4686300" y="1679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165009</xdr:rowOff>
    </xdr:from>
    <xdr:to>
      <xdr:col>24</xdr:col>
      <xdr:colOff>152400</xdr:colOff>
      <xdr:row>97</xdr:row>
      <xdr:rowOff>165009</xdr:rowOff>
    </xdr:to>
    <xdr:cxnSp macro="">
      <xdr:nvCxnSpPr>
        <xdr:cNvPr id="237" name="直線コネクタ 236"/>
        <xdr:cNvCxnSpPr/>
      </xdr:nvCxnSpPr>
      <xdr:spPr>
        <a:xfrm>
          <a:off x="4546600" y="1679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162599</xdr:rowOff>
    </xdr:from>
    <xdr:ext cx="599010" cy="259045"/>
    <xdr:sp macro="" textlink="">
      <xdr:nvSpPr>
        <xdr:cNvPr id="238" name="衛生費最大値テキスト"/>
        <xdr:cNvSpPr txBox="1"/>
      </xdr:nvSpPr>
      <xdr:spPr>
        <a:xfrm>
          <a:off x="4686300" y="154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44472</xdr:rowOff>
    </xdr:from>
    <xdr:to>
      <xdr:col>24</xdr:col>
      <xdr:colOff>152400</xdr:colOff>
      <xdr:row>91</xdr:row>
      <xdr:rowOff>44472</xdr:rowOff>
    </xdr:to>
    <xdr:cxnSp macro="">
      <xdr:nvCxnSpPr>
        <xdr:cNvPr id="239" name="直線コネクタ 238"/>
        <xdr:cNvCxnSpPr/>
      </xdr:nvCxnSpPr>
      <xdr:spPr>
        <a:xfrm>
          <a:off x="4546600" y="1564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114832</xdr:rowOff>
    </xdr:from>
    <xdr:to>
      <xdr:col>24</xdr:col>
      <xdr:colOff>63500</xdr:colOff>
      <xdr:row>97</xdr:row>
      <xdr:rowOff>35540</xdr:rowOff>
    </xdr:to>
    <xdr:cxnSp macro="">
      <xdr:nvCxnSpPr>
        <xdr:cNvPr id="240" name="直線コネクタ 239"/>
        <xdr:cNvCxnSpPr/>
      </xdr:nvCxnSpPr>
      <xdr:spPr>
        <a:xfrm flipV="1">
          <a:off x="3797300" y="16402582"/>
          <a:ext cx="838200" cy="26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95952</xdr:rowOff>
    </xdr:from>
    <xdr:ext cx="534377" cy="259045"/>
    <xdr:sp macro="" textlink="">
      <xdr:nvSpPr>
        <xdr:cNvPr id="241" name="衛生費平均値テキスト"/>
        <xdr:cNvSpPr txBox="1"/>
      </xdr:nvSpPr>
      <xdr:spPr>
        <a:xfrm>
          <a:off x="4686300" y="1655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117525</xdr:rowOff>
    </xdr:from>
    <xdr:to>
      <xdr:col>24</xdr:col>
      <xdr:colOff>114300</xdr:colOff>
      <xdr:row>97</xdr:row>
      <xdr:rowOff>47675</xdr:rowOff>
    </xdr:to>
    <xdr:sp macro="" textlink="">
      <xdr:nvSpPr>
        <xdr:cNvPr id="242" name="フローチャート: 判断 241"/>
        <xdr:cNvSpPr/>
      </xdr:nvSpPr>
      <xdr:spPr>
        <a:xfrm>
          <a:off x="4584700" y="1657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35540</xdr:rowOff>
    </xdr:from>
    <xdr:to>
      <xdr:col>19</xdr:col>
      <xdr:colOff>177800</xdr:colOff>
      <xdr:row>97</xdr:row>
      <xdr:rowOff>64458</xdr:rowOff>
    </xdr:to>
    <xdr:cxnSp macro="">
      <xdr:nvCxnSpPr>
        <xdr:cNvPr id="243" name="直線コネクタ 242"/>
        <xdr:cNvCxnSpPr/>
      </xdr:nvCxnSpPr>
      <xdr:spPr>
        <a:xfrm flipV="1">
          <a:off x="2908300" y="16666190"/>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28746</xdr:rowOff>
    </xdr:from>
    <xdr:to>
      <xdr:col>20</xdr:col>
      <xdr:colOff>38100</xdr:colOff>
      <xdr:row>98</xdr:row>
      <xdr:rowOff>130346</xdr:rowOff>
    </xdr:to>
    <xdr:sp macro="" textlink="">
      <xdr:nvSpPr>
        <xdr:cNvPr id="244" name="フローチャート: 判断 243"/>
        <xdr:cNvSpPr/>
      </xdr:nvSpPr>
      <xdr:spPr>
        <a:xfrm>
          <a:off x="3746500" y="1683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121473</xdr:rowOff>
    </xdr:from>
    <xdr:ext cx="534377" cy="259045"/>
    <xdr:sp macro="" textlink="">
      <xdr:nvSpPr>
        <xdr:cNvPr id="245" name="テキスト ボックス 244"/>
        <xdr:cNvSpPr txBox="1"/>
      </xdr:nvSpPr>
      <xdr:spPr>
        <a:xfrm>
          <a:off x="3530111" y="1692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64458</xdr:rowOff>
    </xdr:from>
    <xdr:to>
      <xdr:col>15</xdr:col>
      <xdr:colOff>50800</xdr:colOff>
      <xdr:row>97</xdr:row>
      <xdr:rowOff>96985</xdr:rowOff>
    </xdr:to>
    <xdr:cxnSp macro="">
      <xdr:nvCxnSpPr>
        <xdr:cNvPr id="246" name="直線コネクタ 245"/>
        <xdr:cNvCxnSpPr/>
      </xdr:nvCxnSpPr>
      <xdr:spPr>
        <a:xfrm flipV="1">
          <a:off x="2019300" y="16695108"/>
          <a:ext cx="889000" cy="3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81993</xdr:rowOff>
    </xdr:from>
    <xdr:to>
      <xdr:col>15</xdr:col>
      <xdr:colOff>101600</xdr:colOff>
      <xdr:row>99</xdr:row>
      <xdr:rowOff>12143</xdr:rowOff>
    </xdr:to>
    <xdr:sp macro="" textlink="">
      <xdr:nvSpPr>
        <xdr:cNvPr id="247" name="フローチャート: 判断 246"/>
        <xdr:cNvSpPr/>
      </xdr:nvSpPr>
      <xdr:spPr>
        <a:xfrm>
          <a:off x="2857500" y="168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3270</xdr:rowOff>
    </xdr:from>
    <xdr:ext cx="534377" cy="259045"/>
    <xdr:sp macro="" textlink="">
      <xdr:nvSpPr>
        <xdr:cNvPr id="248" name="テキスト ボックス 247"/>
        <xdr:cNvSpPr txBox="1"/>
      </xdr:nvSpPr>
      <xdr:spPr>
        <a:xfrm>
          <a:off x="2641111" y="169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96985</xdr:rowOff>
    </xdr:from>
    <xdr:to>
      <xdr:col>10</xdr:col>
      <xdr:colOff>114300</xdr:colOff>
      <xdr:row>97</xdr:row>
      <xdr:rowOff>125788</xdr:rowOff>
    </xdr:to>
    <xdr:cxnSp macro="">
      <xdr:nvCxnSpPr>
        <xdr:cNvPr id="249" name="直線コネクタ 248"/>
        <xdr:cNvCxnSpPr/>
      </xdr:nvCxnSpPr>
      <xdr:spPr>
        <a:xfrm flipV="1">
          <a:off x="1130300" y="16727635"/>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95611</xdr:rowOff>
    </xdr:from>
    <xdr:to>
      <xdr:col>10</xdr:col>
      <xdr:colOff>165100</xdr:colOff>
      <xdr:row>99</xdr:row>
      <xdr:rowOff>25761</xdr:rowOff>
    </xdr:to>
    <xdr:sp macro="" textlink="">
      <xdr:nvSpPr>
        <xdr:cNvPr id="250" name="フローチャート: 判断 249"/>
        <xdr:cNvSpPr/>
      </xdr:nvSpPr>
      <xdr:spPr>
        <a:xfrm>
          <a:off x="1968500" y="168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16888</xdr:rowOff>
    </xdr:from>
    <xdr:ext cx="534377" cy="259045"/>
    <xdr:sp macro="" textlink="">
      <xdr:nvSpPr>
        <xdr:cNvPr id="251" name="テキスト ボックス 250"/>
        <xdr:cNvSpPr txBox="1"/>
      </xdr:nvSpPr>
      <xdr:spPr>
        <a:xfrm>
          <a:off x="1752111" y="169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101391</xdr:rowOff>
    </xdr:from>
    <xdr:to>
      <xdr:col>6</xdr:col>
      <xdr:colOff>38100</xdr:colOff>
      <xdr:row>99</xdr:row>
      <xdr:rowOff>31541</xdr:rowOff>
    </xdr:to>
    <xdr:sp macro="" textlink="">
      <xdr:nvSpPr>
        <xdr:cNvPr id="252" name="フローチャート: 判断 251"/>
        <xdr:cNvSpPr/>
      </xdr:nvSpPr>
      <xdr:spPr>
        <a:xfrm>
          <a:off x="1079500" y="1690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22668</xdr:rowOff>
    </xdr:from>
    <xdr:ext cx="534377" cy="259045"/>
    <xdr:sp macro="" textlink="">
      <xdr:nvSpPr>
        <xdr:cNvPr id="253" name="テキスト ボックス 252"/>
        <xdr:cNvSpPr txBox="1"/>
      </xdr:nvSpPr>
      <xdr:spPr>
        <a:xfrm>
          <a:off x="863111" y="1699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64032</xdr:rowOff>
    </xdr:from>
    <xdr:to>
      <xdr:col>24</xdr:col>
      <xdr:colOff>114300</xdr:colOff>
      <xdr:row>95</xdr:row>
      <xdr:rowOff>165632</xdr:rowOff>
    </xdr:to>
    <xdr:sp macro="" textlink="">
      <xdr:nvSpPr>
        <xdr:cNvPr id="259" name="楕円 258"/>
        <xdr:cNvSpPr/>
      </xdr:nvSpPr>
      <xdr:spPr>
        <a:xfrm>
          <a:off x="4584700" y="163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86909</xdr:rowOff>
    </xdr:from>
    <xdr:ext cx="534377" cy="259045"/>
    <xdr:sp macro="" textlink="">
      <xdr:nvSpPr>
        <xdr:cNvPr id="260" name="衛生費該当値テキスト"/>
        <xdr:cNvSpPr txBox="1"/>
      </xdr:nvSpPr>
      <xdr:spPr>
        <a:xfrm>
          <a:off x="4686300" y="162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156190</xdr:rowOff>
    </xdr:from>
    <xdr:to>
      <xdr:col>20</xdr:col>
      <xdr:colOff>38100</xdr:colOff>
      <xdr:row>97</xdr:row>
      <xdr:rowOff>86340</xdr:rowOff>
    </xdr:to>
    <xdr:sp macro="" textlink="">
      <xdr:nvSpPr>
        <xdr:cNvPr id="261" name="楕円 260"/>
        <xdr:cNvSpPr/>
      </xdr:nvSpPr>
      <xdr:spPr>
        <a:xfrm>
          <a:off x="3746500" y="1661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102867</xdr:rowOff>
    </xdr:from>
    <xdr:ext cx="534377" cy="259045"/>
    <xdr:sp macro="" textlink="">
      <xdr:nvSpPr>
        <xdr:cNvPr id="262" name="テキスト ボックス 261"/>
        <xdr:cNvSpPr txBox="1"/>
      </xdr:nvSpPr>
      <xdr:spPr>
        <a:xfrm>
          <a:off x="3530111" y="1639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13658</xdr:rowOff>
    </xdr:from>
    <xdr:to>
      <xdr:col>15</xdr:col>
      <xdr:colOff>101600</xdr:colOff>
      <xdr:row>97</xdr:row>
      <xdr:rowOff>115258</xdr:rowOff>
    </xdr:to>
    <xdr:sp macro="" textlink="">
      <xdr:nvSpPr>
        <xdr:cNvPr id="263" name="楕円 262"/>
        <xdr:cNvSpPr/>
      </xdr:nvSpPr>
      <xdr:spPr>
        <a:xfrm>
          <a:off x="2857500" y="1664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131785</xdr:rowOff>
    </xdr:from>
    <xdr:ext cx="534377" cy="259045"/>
    <xdr:sp macro="" textlink="">
      <xdr:nvSpPr>
        <xdr:cNvPr id="264" name="テキスト ボックス 263"/>
        <xdr:cNvSpPr txBox="1"/>
      </xdr:nvSpPr>
      <xdr:spPr>
        <a:xfrm>
          <a:off x="2641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46185</xdr:rowOff>
    </xdr:from>
    <xdr:to>
      <xdr:col>10</xdr:col>
      <xdr:colOff>165100</xdr:colOff>
      <xdr:row>97</xdr:row>
      <xdr:rowOff>147785</xdr:rowOff>
    </xdr:to>
    <xdr:sp macro="" textlink="">
      <xdr:nvSpPr>
        <xdr:cNvPr id="265" name="楕円 264"/>
        <xdr:cNvSpPr/>
      </xdr:nvSpPr>
      <xdr:spPr>
        <a:xfrm>
          <a:off x="1968500" y="166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164312</xdr:rowOff>
    </xdr:from>
    <xdr:ext cx="534377" cy="259045"/>
    <xdr:sp macro="" textlink="">
      <xdr:nvSpPr>
        <xdr:cNvPr id="266" name="テキスト ボックス 265"/>
        <xdr:cNvSpPr txBox="1"/>
      </xdr:nvSpPr>
      <xdr:spPr>
        <a:xfrm>
          <a:off x="1752111" y="1645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74988</xdr:rowOff>
    </xdr:from>
    <xdr:to>
      <xdr:col>6</xdr:col>
      <xdr:colOff>38100</xdr:colOff>
      <xdr:row>98</xdr:row>
      <xdr:rowOff>5138</xdr:rowOff>
    </xdr:to>
    <xdr:sp macro="" textlink="">
      <xdr:nvSpPr>
        <xdr:cNvPr id="267" name="楕円 266"/>
        <xdr:cNvSpPr/>
      </xdr:nvSpPr>
      <xdr:spPr>
        <a:xfrm>
          <a:off x="1079500" y="167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21665</xdr:rowOff>
    </xdr:from>
    <xdr:ext cx="534377" cy="259045"/>
    <xdr:sp macro="" textlink="">
      <xdr:nvSpPr>
        <xdr:cNvPr id="268" name="テキスト ボックス 267"/>
        <xdr:cNvSpPr txBox="1"/>
      </xdr:nvSpPr>
      <xdr:spPr>
        <a:xfrm>
          <a:off x="863111" y="164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136957</xdr:rowOff>
    </xdr:from>
    <xdr:to>
      <xdr:col>54</xdr:col>
      <xdr:colOff>189865</xdr:colOff>
      <xdr:row>38</xdr:row>
      <xdr:rowOff>83921</xdr:rowOff>
    </xdr:to>
    <xdr:cxnSp macro="">
      <xdr:nvCxnSpPr>
        <xdr:cNvPr id="290" name="直線コネクタ 289"/>
        <xdr:cNvCxnSpPr/>
      </xdr:nvCxnSpPr>
      <xdr:spPr>
        <a:xfrm flipV="1">
          <a:off x="10475595" y="5280457"/>
          <a:ext cx="1270" cy="131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91"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92" name="直線コネクタ 291"/>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83634</xdr:rowOff>
    </xdr:from>
    <xdr:ext cx="469744" cy="259045"/>
    <xdr:sp macro="" textlink="">
      <xdr:nvSpPr>
        <xdr:cNvPr id="293" name="労働費最大値テキスト"/>
        <xdr:cNvSpPr txBox="1"/>
      </xdr:nvSpPr>
      <xdr:spPr>
        <a:xfrm>
          <a:off x="10528300" y="505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136957</xdr:rowOff>
    </xdr:from>
    <xdr:to>
      <xdr:col>55</xdr:col>
      <xdr:colOff>88900</xdr:colOff>
      <xdr:row>30</xdr:row>
      <xdr:rowOff>136957</xdr:rowOff>
    </xdr:to>
    <xdr:cxnSp macro="">
      <xdr:nvCxnSpPr>
        <xdr:cNvPr id="294" name="直線コネクタ 293"/>
        <xdr:cNvCxnSpPr/>
      </xdr:nvCxnSpPr>
      <xdr:spPr>
        <a:xfrm>
          <a:off x="10388600" y="528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125527</xdr:rowOff>
    </xdr:from>
    <xdr:to>
      <xdr:col>55</xdr:col>
      <xdr:colOff>0</xdr:colOff>
      <xdr:row>36</xdr:row>
      <xdr:rowOff>139243</xdr:rowOff>
    </xdr:to>
    <xdr:cxnSp macro="">
      <xdr:nvCxnSpPr>
        <xdr:cNvPr id="295" name="直線コネクタ 294"/>
        <xdr:cNvCxnSpPr/>
      </xdr:nvCxnSpPr>
      <xdr:spPr>
        <a:xfrm flipV="1">
          <a:off x="9639300" y="6297727"/>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123105</xdr:rowOff>
    </xdr:from>
    <xdr:ext cx="378565" cy="259045"/>
    <xdr:sp macro="" textlink="">
      <xdr:nvSpPr>
        <xdr:cNvPr id="296" name="労働費平均値テキスト"/>
        <xdr:cNvSpPr txBox="1"/>
      </xdr:nvSpPr>
      <xdr:spPr>
        <a:xfrm>
          <a:off x="10528300" y="62953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144678</xdr:rowOff>
    </xdr:from>
    <xdr:to>
      <xdr:col>55</xdr:col>
      <xdr:colOff>50800</xdr:colOff>
      <xdr:row>37</xdr:row>
      <xdr:rowOff>74828</xdr:rowOff>
    </xdr:to>
    <xdr:sp macro="" textlink="">
      <xdr:nvSpPr>
        <xdr:cNvPr id="297" name="フローチャート: 判断 296"/>
        <xdr:cNvSpPr/>
      </xdr:nvSpPr>
      <xdr:spPr>
        <a:xfrm>
          <a:off x="10426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47803</xdr:rowOff>
    </xdr:from>
    <xdr:to>
      <xdr:col>50</xdr:col>
      <xdr:colOff>114300</xdr:colOff>
      <xdr:row>36</xdr:row>
      <xdr:rowOff>139243</xdr:rowOff>
    </xdr:to>
    <xdr:cxnSp macro="">
      <xdr:nvCxnSpPr>
        <xdr:cNvPr id="298" name="直線コネクタ 297"/>
        <xdr:cNvCxnSpPr/>
      </xdr:nvCxnSpPr>
      <xdr:spPr>
        <a:xfrm>
          <a:off x="8750300" y="622000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122275</xdr:rowOff>
    </xdr:from>
    <xdr:to>
      <xdr:col>50</xdr:col>
      <xdr:colOff>165100</xdr:colOff>
      <xdr:row>37</xdr:row>
      <xdr:rowOff>52425</xdr:rowOff>
    </xdr:to>
    <xdr:sp macro="" textlink="">
      <xdr:nvSpPr>
        <xdr:cNvPr id="299" name="フローチャート: 判断 298"/>
        <xdr:cNvSpPr/>
      </xdr:nvSpPr>
      <xdr:spPr>
        <a:xfrm>
          <a:off x="9588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43552</xdr:rowOff>
    </xdr:from>
    <xdr:ext cx="378565" cy="259045"/>
    <xdr:sp macro="" textlink="">
      <xdr:nvSpPr>
        <xdr:cNvPr id="300" name="テキスト ボックス 299"/>
        <xdr:cNvSpPr txBox="1"/>
      </xdr:nvSpPr>
      <xdr:spPr>
        <a:xfrm>
          <a:off x="9450017" y="63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47803</xdr:rowOff>
    </xdr:from>
    <xdr:to>
      <xdr:col>45</xdr:col>
      <xdr:colOff>177800</xdr:colOff>
      <xdr:row>36</xdr:row>
      <xdr:rowOff>53289</xdr:rowOff>
    </xdr:to>
    <xdr:cxnSp macro="">
      <xdr:nvCxnSpPr>
        <xdr:cNvPr id="301" name="直線コネクタ 300"/>
        <xdr:cNvCxnSpPr/>
      </xdr:nvCxnSpPr>
      <xdr:spPr>
        <a:xfrm flipV="1">
          <a:off x="7861300" y="622000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108560</xdr:rowOff>
    </xdr:from>
    <xdr:to>
      <xdr:col>46</xdr:col>
      <xdr:colOff>38100</xdr:colOff>
      <xdr:row>37</xdr:row>
      <xdr:rowOff>38710</xdr:rowOff>
    </xdr:to>
    <xdr:sp macro="" textlink="">
      <xdr:nvSpPr>
        <xdr:cNvPr id="302" name="フローチャート: 判断 301"/>
        <xdr:cNvSpPr/>
      </xdr:nvSpPr>
      <xdr:spPr>
        <a:xfrm>
          <a:off x="8699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29837</xdr:rowOff>
    </xdr:from>
    <xdr:ext cx="378565" cy="259045"/>
    <xdr:sp macro="" textlink="">
      <xdr:nvSpPr>
        <xdr:cNvPr id="303" name="テキスト ボックス 302"/>
        <xdr:cNvSpPr txBox="1"/>
      </xdr:nvSpPr>
      <xdr:spPr>
        <a:xfrm>
          <a:off x="8561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53289</xdr:rowOff>
    </xdr:from>
    <xdr:to>
      <xdr:col>41</xdr:col>
      <xdr:colOff>50800</xdr:colOff>
      <xdr:row>36</xdr:row>
      <xdr:rowOff>58775</xdr:rowOff>
    </xdr:to>
    <xdr:cxnSp macro="">
      <xdr:nvCxnSpPr>
        <xdr:cNvPr id="304" name="直線コネクタ 303"/>
        <xdr:cNvCxnSpPr/>
      </xdr:nvCxnSpPr>
      <xdr:spPr>
        <a:xfrm flipV="1">
          <a:off x="6972300" y="622548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103531</xdr:rowOff>
    </xdr:from>
    <xdr:to>
      <xdr:col>41</xdr:col>
      <xdr:colOff>101600</xdr:colOff>
      <xdr:row>37</xdr:row>
      <xdr:rowOff>33681</xdr:rowOff>
    </xdr:to>
    <xdr:sp macro="" textlink="">
      <xdr:nvSpPr>
        <xdr:cNvPr id="305" name="フローチャート: 判断 304"/>
        <xdr:cNvSpPr/>
      </xdr:nvSpPr>
      <xdr:spPr>
        <a:xfrm>
          <a:off x="7810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24808</xdr:rowOff>
    </xdr:from>
    <xdr:ext cx="378565" cy="259045"/>
    <xdr:sp macro="" textlink="">
      <xdr:nvSpPr>
        <xdr:cNvPr id="306" name="テキスト ボックス 305"/>
        <xdr:cNvSpPr txBox="1"/>
      </xdr:nvSpPr>
      <xdr:spPr>
        <a:xfrm>
          <a:off x="7672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88443</xdr:rowOff>
    </xdr:from>
    <xdr:to>
      <xdr:col>36</xdr:col>
      <xdr:colOff>165100</xdr:colOff>
      <xdr:row>37</xdr:row>
      <xdr:rowOff>18593</xdr:rowOff>
    </xdr:to>
    <xdr:sp macro="" textlink="">
      <xdr:nvSpPr>
        <xdr:cNvPr id="307" name="フローチャート: 判断 306"/>
        <xdr:cNvSpPr/>
      </xdr:nvSpPr>
      <xdr:spPr>
        <a:xfrm>
          <a:off x="6921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9720</xdr:rowOff>
    </xdr:from>
    <xdr:ext cx="378565" cy="259045"/>
    <xdr:sp macro="" textlink="">
      <xdr:nvSpPr>
        <xdr:cNvPr id="308" name="テキスト ボックス 307"/>
        <xdr:cNvSpPr txBox="1"/>
      </xdr:nvSpPr>
      <xdr:spPr>
        <a:xfrm>
          <a:off x="6783017" y="63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74727</xdr:rowOff>
    </xdr:from>
    <xdr:to>
      <xdr:col>55</xdr:col>
      <xdr:colOff>50800</xdr:colOff>
      <xdr:row>37</xdr:row>
      <xdr:rowOff>4877</xdr:rowOff>
    </xdr:to>
    <xdr:sp macro="" textlink="">
      <xdr:nvSpPr>
        <xdr:cNvPr id="314" name="楕円 313"/>
        <xdr:cNvSpPr/>
      </xdr:nvSpPr>
      <xdr:spPr>
        <a:xfrm>
          <a:off x="10426700" y="62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97604</xdr:rowOff>
    </xdr:from>
    <xdr:ext cx="378565" cy="259045"/>
    <xdr:sp macro="" textlink="">
      <xdr:nvSpPr>
        <xdr:cNvPr id="315" name="労働費該当値テキスト"/>
        <xdr:cNvSpPr txBox="1"/>
      </xdr:nvSpPr>
      <xdr:spPr>
        <a:xfrm>
          <a:off x="10528300" y="6098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88443</xdr:rowOff>
    </xdr:from>
    <xdr:to>
      <xdr:col>50</xdr:col>
      <xdr:colOff>165100</xdr:colOff>
      <xdr:row>37</xdr:row>
      <xdr:rowOff>18593</xdr:rowOff>
    </xdr:to>
    <xdr:sp macro="" textlink="">
      <xdr:nvSpPr>
        <xdr:cNvPr id="316" name="楕円 315"/>
        <xdr:cNvSpPr/>
      </xdr:nvSpPr>
      <xdr:spPr>
        <a:xfrm>
          <a:off x="9588500" y="62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35120</xdr:rowOff>
    </xdr:from>
    <xdr:ext cx="378565" cy="259045"/>
    <xdr:sp macro="" textlink="">
      <xdr:nvSpPr>
        <xdr:cNvPr id="317" name="テキスト ボックス 316"/>
        <xdr:cNvSpPr txBox="1"/>
      </xdr:nvSpPr>
      <xdr:spPr>
        <a:xfrm>
          <a:off x="9450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168453</xdr:rowOff>
    </xdr:from>
    <xdr:to>
      <xdr:col>46</xdr:col>
      <xdr:colOff>38100</xdr:colOff>
      <xdr:row>36</xdr:row>
      <xdr:rowOff>98603</xdr:rowOff>
    </xdr:to>
    <xdr:sp macro="" textlink="">
      <xdr:nvSpPr>
        <xdr:cNvPr id="318" name="楕円 317"/>
        <xdr:cNvSpPr/>
      </xdr:nvSpPr>
      <xdr:spPr>
        <a:xfrm>
          <a:off x="8699500" y="61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115130</xdr:rowOff>
    </xdr:from>
    <xdr:ext cx="378565" cy="259045"/>
    <xdr:sp macro="" textlink="">
      <xdr:nvSpPr>
        <xdr:cNvPr id="319" name="テキスト ボックス 318"/>
        <xdr:cNvSpPr txBox="1"/>
      </xdr:nvSpPr>
      <xdr:spPr>
        <a:xfrm>
          <a:off x="8561017" y="5944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2489</xdr:rowOff>
    </xdr:from>
    <xdr:to>
      <xdr:col>41</xdr:col>
      <xdr:colOff>101600</xdr:colOff>
      <xdr:row>36</xdr:row>
      <xdr:rowOff>104089</xdr:rowOff>
    </xdr:to>
    <xdr:sp macro="" textlink="">
      <xdr:nvSpPr>
        <xdr:cNvPr id="320" name="楕円 319"/>
        <xdr:cNvSpPr/>
      </xdr:nvSpPr>
      <xdr:spPr>
        <a:xfrm>
          <a:off x="7810500" y="61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120616</xdr:rowOff>
    </xdr:from>
    <xdr:ext cx="378565" cy="259045"/>
    <xdr:sp macro="" textlink="">
      <xdr:nvSpPr>
        <xdr:cNvPr id="321" name="テキスト ボックス 320"/>
        <xdr:cNvSpPr txBox="1"/>
      </xdr:nvSpPr>
      <xdr:spPr>
        <a:xfrm>
          <a:off x="7672017" y="5949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7975</xdr:rowOff>
    </xdr:from>
    <xdr:to>
      <xdr:col>36</xdr:col>
      <xdr:colOff>165100</xdr:colOff>
      <xdr:row>36</xdr:row>
      <xdr:rowOff>109575</xdr:rowOff>
    </xdr:to>
    <xdr:sp macro="" textlink="">
      <xdr:nvSpPr>
        <xdr:cNvPr id="322" name="楕円 321"/>
        <xdr:cNvSpPr/>
      </xdr:nvSpPr>
      <xdr:spPr>
        <a:xfrm>
          <a:off x="6921500" y="61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126102</xdr:rowOff>
    </xdr:from>
    <xdr:ext cx="378565" cy="259045"/>
    <xdr:sp macro="" textlink="">
      <xdr:nvSpPr>
        <xdr:cNvPr id="323" name="テキスト ボックス 322"/>
        <xdr:cNvSpPr txBox="1"/>
      </xdr:nvSpPr>
      <xdr:spPr>
        <a:xfrm>
          <a:off x="6783017" y="5955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7" name="テキスト ボックス 336"/>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9" name="テキスト ボックス 338"/>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1" name="テキスト ボックス 340"/>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3" name="テキスト ボックス 342"/>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5" name="テキスト ボックス 344"/>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128270</xdr:rowOff>
    </xdr:from>
    <xdr:to>
      <xdr:col>54</xdr:col>
      <xdr:colOff>189865</xdr:colOff>
      <xdr:row>59</xdr:row>
      <xdr:rowOff>44450</xdr:rowOff>
    </xdr:to>
    <xdr:cxnSp macro="">
      <xdr:nvCxnSpPr>
        <xdr:cNvPr id="347" name="直線コネクタ 346"/>
        <xdr:cNvCxnSpPr/>
      </xdr:nvCxnSpPr>
      <xdr:spPr>
        <a:xfrm flipV="1">
          <a:off x="10475595" y="8872220"/>
          <a:ext cx="127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8"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9" name="直線コネクタ 348"/>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74947</xdr:rowOff>
    </xdr:from>
    <xdr:ext cx="469744" cy="259045"/>
    <xdr:sp macro="" textlink="">
      <xdr:nvSpPr>
        <xdr:cNvPr id="350" name="農林水産業費最大値テキスト"/>
        <xdr:cNvSpPr txBox="1"/>
      </xdr:nvSpPr>
      <xdr:spPr>
        <a:xfrm>
          <a:off x="10528300" y="864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128270</xdr:rowOff>
    </xdr:from>
    <xdr:to>
      <xdr:col>55</xdr:col>
      <xdr:colOff>88900</xdr:colOff>
      <xdr:row>51</xdr:row>
      <xdr:rowOff>128270</xdr:rowOff>
    </xdr:to>
    <xdr:cxnSp macro="">
      <xdr:nvCxnSpPr>
        <xdr:cNvPr id="351" name="直線コネクタ 350"/>
        <xdr:cNvCxnSpPr/>
      </xdr:nvCxnSpPr>
      <xdr:spPr>
        <a:xfrm>
          <a:off x="10388600" y="88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44450</xdr:rowOff>
    </xdr:from>
    <xdr:to>
      <xdr:col>55</xdr:col>
      <xdr:colOff>0</xdr:colOff>
      <xdr:row>59</xdr:row>
      <xdr:rowOff>44450</xdr:rowOff>
    </xdr:to>
    <xdr:cxnSp macro="">
      <xdr:nvCxnSpPr>
        <xdr:cNvPr id="352" name="直線コネクタ 351"/>
        <xdr:cNvCxnSpPr/>
      </xdr:nvCxnSpPr>
      <xdr:spPr>
        <a:xfrm>
          <a:off x="9639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6621</xdr:rowOff>
    </xdr:from>
    <xdr:ext cx="378565" cy="259045"/>
    <xdr:sp macro="" textlink="">
      <xdr:nvSpPr>
        <xdr:cNvPr id="353" name="農林水産業費平均値テキスト"/>
        <xdr:cNvSpPr txBox="1"/>
      </xdr:nvSpPr>
      <xdr:spPr>
        <a:xfrm>
          <a:off x="10528300" y="9779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155194</xdr:rowOff>
    </xdr:from>
    <xdr:to>
      <xdr:col>55</xdr:col>
      <xdr:colOff>50800</xdr:colOff>
      <xdr:row>58</xdr:row>
      <xdr:rowOff>85344</xdr:rowOff>
    </xdr:to>
    <xdr:sp macro="" textlink="">
      <xdr:nvSpPr>
        <xdr:cNvPr id="354" name="フローチャート: 判断 353"/>
        <xdr:cNvSpPr/>
      </xdr:nvSpPr>
      <xdr:spPr>
        <a:xfrm>
          <a:off x="10426700" y="99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44450</xdr:rowOff>
    </xdr:from>
    <xdr:to>
      <xdr:col>50</xdr:col>
      <xdr:colOff>114300</xdr:colOff>
      <xdr:row>59</xdr:row>
      <xdr:rowOff>44450</xdr:rowOff>
    </xdr:to>
    <xdr:cxnSp macro="">
      <xdr:nvCxnSpPr>
        <xdr:cNvPr id="355" name="直線コネクタ 354"/>
        <xdr:cNvCxnSpPr/>
      </xdr:nvCxnSpPr>
      <xdr:spPr>
        <a:xfrm>
          <a:off x="8750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150622</xdr:rowOff>
    </xdr:from>
    <xdr:to>
      <xdr:col>50</xdr:col>
      <xdr:colOff>165100</xdr:colOff>
      <xdr:row>58</xdr:row>
      <xdr:rowOff>80772</xdr:rowOff>
    </xdr:to>
    <xdr:sp macro="" textlink="">
      <xdr:nvSpPr>
        <xdr:cNvPr id="356" name="フローチャート: 判断 355"/>
        <xdr:cNvSpPr/>
      </xdr:nvSpPr>
      <xdr:spPr>
        <a:xfrm>
          <a:off x="9588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97299</xdr:rowOff>
    </xdr:from>
    <xdr:ext cx="378565" cy="259045"/>
    <xdr:sp macro="" textlink="">
      <xdr:nvSpPr>
        <xdr:cNvPr id="357" name="テキスト ボックス 356"/>
        <xdr:cNvSpPr txBox="1"/>
      </xdr:nvSpPr>
      <xdr:spPr>
        <a:xfrm>
          <a:off x="9450017" y="9698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44450</xdr:rowOff>
    </xdr:from>
    <xdr:to>
      <xdr:col>45</xdr:col>
      <xdr:colOff>177800</xdr:colOff>
      <xdr:row>59</xdr:row>
      <xdr:rowOff>44450</xdr:rowOff>
    </xdr:to>
    <xdr:cxnSp macro="">
      <xdr:nvCxnSpPr>
        <xdr:cNvPr id="358" name="直線コネクタ 357"/>
        <xdr:cNvCxnSpPr/>
      </xdr:nvCxnSpPr>
      <xdr:spPr>
        <a:xfrm>
          <a:off x="7861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2794</xdr:rowOff>
    </xdr:from>
    <xdr:to>
      <xdr:col>46</xdr:col>
      <xdr:colOff>38100</xdr:colOff>
      <xdr:row>58</xdr:row>
      <xdr:rowOff>104394</xdr:rowOff>
    </xdr:to>
    <xdr:sp macro="" textlink="">
      <xdr:nvSpPr>
        <xdr:cNvPr id="359" name="フローチャート: 判断 358"/>
        <xdr:cNvSpPr/>
      </xdr:nvSpPr>
      <xdr:spPr>
        <a:xfrm>
          <a:off x="8699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120921</xdr:rowOff>
    </xdr:from>
    <xdr:ext cx="378565" cy="259045"/>
    <xdr:sp macro="" textlink="">
      <xdr:nvSpPr>
        <xdr:cNvPr id="360" name="テキスト ボックス 359"/>
        <xdr:cNvSpPr txBox="1"/>
      </xdr:nvSpPr>
      <xdr:spPr>
        <a:xfrm>
          <a:off x="8561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44450</xdr:rowOff>
    </xdr:from>
    <xdr:to>
      <xdr:col>41</xdr:col>
      <xdr:colOff>50800</xdr:colOff>
      <xdr:row>59</xdr:row>
      <xdr:rowOff>44450</xdr:rowOff>
    </xdr:to>
    <xdr:cxnSp macro="">
      <xdr:nvCxnSpPr>
        <xdr:cNvPr id="361" name="直線コネクタ 360"/>
        <xdr:cNvCxnSpPr/>
      </xdr:nvCxnSpPr>
      <xdr:spPr>
        <a:xfrm>
          <a:off x="697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104902</xdr:rowOff>
    </xdr:from>
    <xdr:to>
      <xdr:col>41</xdr:col>
      <xdr:colOff>101600</xdr:colOff>
      <xdr:row>58</xdr:row>
      <xdr:rowOff>35052</xdr:rowOff>
    </xdr:to>
    <xdr:sp macro="" textlink="">
      <xdr:nvSpPr>
        <xdr:cNvPr id="362" name="フローチャート: 判断 361"/>
        <xdr:cNvSpPr/>
      </xdr:nvSpPr>
      <xdr:spPr>
        <a:xfrm>
          <a:off x="7810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51579</xdr:rowOff>
    </xdr:from>
    <xdr:ext cx="378565" cy="259045"/>
    <xdr:sp macro="" textlink="">
      <xdr:nvSpPr>
        <xdr:cNvPr id="363" name="テキスト ボックス 362"/>
        <xdr:cNvSpPr txBox="1"/>
      </xdr:nvSpPr>
      <xdr:spPr>
        <a:xfrm>
          <a:off x="7672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51562</xdr:rowOff>
    </xdr:from>
    <xdr:to>
      <xdr:col>36</xdr:col>
      <xdr:colOff>165100</xdr:colOff>
      <xdr:row>58</xdr:row>
      <xdr:rowOff>153162</xdr:rowOff>
    </xdr:to>
    <xdr:sp macro="" textlink="">
      <xdr:nvSpPr>
        <xdr:cNvPr id="364" name="フローチャート: 判断 363"/>
        <xdr:cNvSpPr/>
      </xdr:nvSpPr>
      <xdr:spPr>
        <a:xfrm>
          <a:off x="6921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169689</xdr:rowOff>
    </xdr:from>
    <xdr:ext cx="378565" cy="259045"/>
    <xdr:sp macro="" textlink="">
      <xdr:nvSpPr>
        <xdr:cNvPr id="365" name="テキスト ボックス 364"/>
        <xdr:cNvSpPr txBox="1"/>
      </xdr:nvSpPr>
      <xdr:spPr>
        <a:xfrm>
          <a:off x="6783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165100</xdr:rowOff>
    </xdr:from>
    <xdr:to>
      <xdr:col>55</xdr:col>
      <xdr:colOff>50800</xdr:colOff>
      <xdr:row>59</xdr:row>
      <xdr:rowOff>95250</xdr:rowOff>
    </xdr:to>
    <xdr:sp macro="" textlink="">
      <xdr:nvSpPr>
        <xdr:cNvPr id="371" name="楕円 370"/>
        <xdr:cNvSpPr/>
      </xdr:nvSpPr>
      <xdr:spPr>
        <a:xfrm>
          <a:off x="10426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80027</xdr:rowOff>
    </xdr:from>
    <xdr:ext cx="249299" cy="259045"/>
    <xdr:sp macro="" textlink="">
      <xdr:nvSpPr>
        <xdr:cNvPr id="372" name="農林水産業費該当値テキスト"/>
        <xdr:cNvSpPr txBox="1"/>
      </xdr:nvSpPr>
      <xdr:spPr>
        <a:xfrm>
          <a:off x="10528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165100</xdr:rowOff>
    </xdr:from>
    <xdr:to>
      <xdr:col>50</xdr:col>
      <xdr:colOff>165100</xdr:colOff>
      <xdr:row>59</xdr:row>
      <xdr:rowOff>95250</xdr:rowOff>
    </xdr:to>
    <xdr:sp macro="" textlink="">
      <xdr:nvSpPr>
        <xdr:cNvPr id="373" name="楕円 372"/>
        <xdr:cNvSpPr/>
      </xdr:nvSpPr>
      <xdr:spPr>
        <a:xfrm>
          <a:off x="9588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86377</xdr:rowOff>
    </xdr:from>
    <xdr:ext cx="249299" cy="259045"/>
    <xdr:sp macro="" textlink="">
      <xdr:nvSpPr>
        <xdr:cNvPr id="374" name="テキスト ボックス 373"/>
        <xdr:cNvSpPr txBox="1"/>
      </xdr:nvSpPr>
      <xdr:spPr>
        <a:xfrm>
          <a:off x="9514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375" name="楕円 374"/>
        <xdr:cNvSpPr/>
      </xdr:nvSpPr>
      <xdr:spPr>
        <a:xfrm>
          <a:off x="869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86377</xdr:rowOff>
    </xdr:from>
    <xdr:ext cx="249299" cy="259045"/>
    <xdr:sp macro="" textlink="">
      <xdr:nvSpPr>
        <xdr:cNvPr id="376" name="テキスト ボックス 375"/>
        <xdr:cNvSpPr txBox="1"/>
      </xdr:nvSpPr>
      <xdr:spPr>
        <a:xfrm>
          <a:off x="8625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165100</xdr:rowOff>
    </xdr:from>
    <xdr:to>
      <xdr:col>41</xdr:col>
      <xdr:colOff>101600</xdr:colOff>
      <xdr:row>59</xdr:row>
      <xdr:rowOff>95250</xdr:rowOff>
    </xdr:to>
    <xdr:sp macro="" textlink="">
      <xdr:nvSpPr>
        <xdr:cNvPr id="377" name="楕円 376"/>
        <xdr:cNvSpPr/>
      </xdr:nvSpPr>
      <xdr:spPr>
        <a:xfrm>
          <a:off x="781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86377</xdr:rowOff>
    </xdr:from>
    <xdr:ext cx="249299" cy="259045"/>
    <xdr:sp macro="" textlink="">
      <xdr:nvSpPr>
        <xdr:cNvPr id="378" name="テキスト ボックス 377"/>
        <xdr:cNvSpPr txBox="1"/>
      </xdr:nvSpPr>
      <xdr:spPr>
        <a:xfrm>
          <a:off x="773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165100</xdr:rowOff>
    </xdr:from>
    <xdr:to>
      <xdr:col>36</xdr:col>
      <xdr:colOff>165100</xdr:colOff>
      <xdr:row>59</xdr:row>
      <xdr:rowOff>95250</xdr:rowOff>
    </xdr:to>
    <xdr:sp macro="" textlink="">
      <xdr:nvSpPr>
        <xdr:cNvPr id="379" name="楕円 378"/>
        <xdr:cNvSpPr/>
      </xdr:nvSpPr>
      <xdr:spPr>
        <a:xfrm>
          <a:off x="692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86377</xdr:rowOff>
    </xdr:from>
    <xdr:ext cx="249299" cy="259045"/>
    <xdr:sp macro="" textlink="">
      <xdr:nvSpPr>
        <xdr:cNvPr id="380" name="テキスト ボックス 379"/>
        <xdr:cNvSpPr txBox="1"/>
      </xdr:nvSpPr>
      <xdr:spPr>
        <a:xfrm>
          <a:off x="684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79212</xdr:rowOff>
    </xdr:from>
    <xdr:to>
      <xdr:col>54</xdr:col>
      <xdr:colOff>189865</xdr:colOff>
      <xdr:row>78</xdr:row>
      <xdr:rowOff>21056</xdr:rowOff>
    </xdr:to>
    <xdr:cxnSp macro="">
      <xdr:nvCxnSpPr>
        <xdr:cNvPr id="402" name="直線コネクタ 401"/>
        <xdr:cNvCxnSpPr/>
      </xdr:nvCxnSpPr>
      <xdr:spPr>
        <a:xfrm flipV="1">
          <a:off x="10475595" y="12080712"/>
          <a:ext cx="1270" cy="131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24883</xdr:rowOff>
    </xdr:from>
    <xdr:ext cx="469744" cy="259045"/>
    <xdr:sp macro="" textlink="">
      <xdr:nvSpPr>
        <xdr:cNvPr id="403" name="商工費最小値テキスト"/>
        <xdr:cNvSpPr txBox="1"/>
      </xdr:nvSpPr>
      <xdr:spPr>
        <a:xfrm>
          <a:off x="10528300" y="133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21056</xdr:rowOff>
    </xdr:from>
    <xdr:to>
      <xdr:col>55</xdr:col>
      <xdr:colOff>88900</xdr:colOff>
      <xdr:row>78</xdr:row>
      <xdr:rowOff>21056</xdr:rowOff>
    </xdr:to>
    <xdr:cxnSp macro="">
      <xdr:nvCxnSpPr>
        <xdr:cNvPr id="404" name="直線コネクタ 403"/>
        <xdr:cNvCxnSpPr/>
      </xdr:nvCxnSpPr>
      <xdr:spPr>
        <a:xfrm>
          <a:off x="10388600" y="133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25889</xdr:rowOff>
    </xdr:from>
    <xdr:ext cx="534377" cy="259045"/>
    <xdr:sp macro="" textlink="">
      <xdr:nvSpPr>
        <xdr:cNvPr id="405" name="商工費最大値テキスト"/>
        <xdr:cNvSpPr txBox="1"/>
      </xdr:nvSpPr>
      <xdr:spPr>
        <a:xfrm>
          <a:off x="10528300" y="118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79212</xdr:rowOff>
    </xdr:from>
    <xdr:to>
      <xdr:col>55</xdr:col>
      <xdr:colOff>88900</xdr:colOff>
      <xdr:row>70</xdr:row>
      <xdr:rowOff>79212</xdr:rowOff>
    </xdr:to>
    <xdr:cxnSp macro="">
      <xdr:nvCxnSpPr>
        <xdr:cNvPr id="406" name="直線コネクタ 405"/>
        <xdr:cNvCxnSpPr/>
      </xdr:nvCxnSpPr>
      <xdr:spPr>
        <a:xfrm>
          <a:off x="10388600" y="1208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140249</xdr:rowOff>
    </xdr:from>
    <xdr:to>
      <xdr:col>55</xdr:col>
      <xdr:colOff>0</xdr:colOff>
      <xdr:row>73</xdr:row>
      <xdr:rowOff>73223</xdr:rowOff>
    </xdr:to>
    <xdr:cxnSp macro="">
      <xdr:nvCxnSpPr>
        <xdr:cNvPr id="407" name="直線コネクタ 406"/>
        <xdr:cNvCxnSpPr/>
      </xdr:nvCxnSpPr>
      <xdr:spPr>
        <a:xfrm>
          <a:off x="9639300" y="12313199"/>
          <a:ext cx="838200" cy="27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80951</xdr:rowOff>
    </xdr:from>
    <xdr:ext cx="469744" cy="259045"/>
    <xdr:sp macro="" textlink="">
      <xdr:nvSpPr>
        <xdr:cNvPr id="408" name="商工費平均値テキスト"/>
        <xdr:cNvSpPr txBox="1"/>
      </xdr:nvSpPr>
      <xdr:spPr>
        <a:xfrm>
          <a:off x="10528300" y="13111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102524</xdr:rowOff>
    </xdr:from>
    <xdr:to>
      <xdr:col>55</xdr:col>
      <xdr:colOff>50800</xdr:colOff>
      <xdr:row>77</xdr:row>
      <xdr:rowOff>32674</xdr:rowOff>
    </xdr:to>
    <xdr:sp macro="" textlink="">
      <xdr:nvSpPr>
        <xdr:cNvPr id="409" name="フローチャート: 判断 408"/>
        <xdr:cNvSpPr/>
      </xdr:nvSpPr>
      <xdr:spPr>
        <a:xfrm>
          <a:off x="104267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140249</xdr:rowOff>
    </xdr:from>
    <xdr:to>
      <xdr:col>50</xdr:col>
      <xdr:colOff>114300</xdr:colOff>
      <xdr:row>73</xdr:row>
      <xdr:rowOff>112633</xdr:rowOff>
    </xdr:to>
    <xdr:cxnSp macro="">
      <xdr:nvCxnSpPr>
        <xdr:cNvPr id="410" name="直線コネクタ 409"/>
        <xdr:cNvCxnSpPr/>
      </xdr:nvCxnSpPr>
      <xdr:spPr>
        <a:xfrm flipV="1">
          <a:off x="8750300" y="12313199"/>
          <a:ext cx="889000" cy="3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118618</xdr:rowOff>
    </xdr:from>
    <xdr:to>
      <xdr:col>50</xdr:col>
      <xdr:colOff>165100</xdr:colOff>
      <xdr:row>77</xdr:row>
      <xdr:rowOff>48768</xdr:rowOff>
    </xdr:to>
    <xdr:sp macro="" textlink="">
      <xdr:nvSpPr>
        <xdr:cNvPr id="411" name="フローチャート: 判断 410"/>
        <xdr:cNvSpPr/>
      </xdr:nvSpPr>
      <xdr:spPr>
        <a:xfrm>
          <a:off x="9588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39895</xdr:rowOff>
    </xdr:from>
    <xdr:ext cx="469744" cy="259045"/>
    <xdr:sp macro="" textlink="">
      <xdr:nvSpPr>
        <xdr:cNvPr id="412" name="テキスト ボックス 411"/>
        <xdr:cNvSpPr txBox="1"/>
      </xdr:nvSpPr>
      <xdr:spPr>
        <a:xfrm>
          <a:off x="9404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111262</xdr:rowOff>
    </xdr:from>
    <xdr:to>
      <xdr:col>45</xdr:col>
      <xdr:colOff>177800</xdr:colOff>
      <xdr:row>73</xdr:row>
      <xdr:rowOff>112633</xdr:rowOff>
    </xdr:to>
    <xdr:cxnSp macro="">
      <xdr:nvCxnSpPr>
        <xdr:cNvPr id="413" name="直線コネクタ 412"/>
        <xdr:cNvCxnSpPr/>
      </xdr:nvCxnSpPr>
      <xdr:spPr>
        <a:xfrm>
          <a:off x="7861300" y="1262711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169824</xdr:rowOff>
    </xdr:from>
    <xdr:to>
      <xdr:col>46</xdr:col>
      <xdr:colOff>38100</xdr:colOff>
      <xdr:row>77</xdr:row>
      <xdr:rowOff>99974</xdr:rowOff>
    </xdr:to>
    <xdr:sp macro="" textlink="">
      <xdr:nvSpPr>
        <xdr:cNvPr id="414" name="フローチャート: 判断 413"/>
        <xdr:cNvSpPr/>
      </xdr:nvSpPr>
      <xdr:spPr>
        <a:xfrm>
          <a:off x="8699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91101</xdr:rowOff>
    </xdr:from>
    <xdr:ext cx="469744" cy="259045"/>
    <xdr:sp macro="" textlink="">
      <xdr:nvSpPr>
        <xdr:cNvPr id="415" name="テキスト ボックス 414"/>
        <xdr:cNvSpPr txBox="1"/>
      </xdr:nvSpPr>
      <xdr:spPr>
        <a:xfrm>
          <a:off x="8515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111262</xdr:rowOff>
    </xdr:from>
    <xdr:to>
      <xdr:col>41</xdr:col>
      <xdr:colOff>50800</xdr:colOff>
      <xdr:row>73</xdr:row>
      <xdr:rowOff>131013</xdr:rowOff>
    </xdr:to>
    <xdr:cxnSp macro="">
      <xdr:nvCxnSpPr>
        <xdr:cNvPr id="416" name="直線コネクタ 415"/>
        <xdr:cNvCxnSpPr/>
      </xdr:nvCxnSpPr>
      <xdr:spPr>
        <a:xfrm flipV="1">
          <a:off x="6972300" y="12627112"/>
          <a:ext cx="8890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144678</xdr:rowOff>
    </xdr:from>
    <xdr:to>
      <xdr:col>41</xdr:col>
      <xdr:colOff>101600</xdr:colOff>
      <xdr:row>77</xdr:row>
      <xdr:rowOff>74828</xdr:rowOff>
    </xdr:to>
    <xdr:sp macro="" textlink="">
      <xdr:nvSpPr>
        <xdr:cNvPr id="417" name="フローチャート: 判断 416"/>
        <xdr:cNvSpPr/>
      </xdr:nvSpPr>
      <xdr:spPr>
        <a:xfrm>
          <a:off x="7810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65955</xdr:rowOff>
    </xdr:from>
    <xdr:ext cx="469744" cy="259045"/>
    <xdr:sp macro="" textlink="">
      <xdr:nvSpPr>
        <xdr:cNvPr id="418" name="テキスト ボックス 417"/>
        <xdr:cNvSpPr txBox="1"/>
      </xdr:nvSpPr>
      <xdr:spPr>
        <a:xfrm>
          <a:off x="7626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59548</xdr:rowOff>
    </xdr:from>
    <xdr:to>
      <xdr:col>36</xdr:col>
      <xdr:colOff>165100</xdr:colOff>
      <xdr:row>77</xdr:row>
      <xdr:rowOff>161148</xdr:rowOff>
    </xdr:to>
    <xdr:sp macro="" textlink="">
      <xdr:nvSpPr>
        <xdr:cNvPr id="419" name="フローチャート: 判断 418"/>
        <xdr:cNvSpPr/>
      </xdr:nvSpPr>
      <xdr:spPr>
        <a:xfrm>
          <a:off x="6921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152275</xdr:rowOff>
    </xdr:from>
    <xdr:ext cx="469744" cy="259045"/>
    <xdr:sp macro="" textlink="">
      <xdr:nvSpPr>
        <xdr:cNvPr id="420" name="テキスト ボックス 419"/>
        <xdr:cNvSpPr txBox="1"/>
      </xdr:nvSpPr>
      <xdr:spPr>
        <a:xfrm>
          <a:off x="6737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22423</xdr:rowOff>
    </xdr:from>
    <xdr:to>
      <xdr:col>55</xdr:col>
      <xdr:colOff>50800</xdr:colOff>
      <xdr:row>73</xdr:row>
      <xdr:rowOff>124023</xdr:rowOff>
    </xdr:to>
    <xdr:sp macro="" textlink="">
      <xdr:nvSpPr>
        <xdr:cNvPr id="426" name="楕円 425"/>
        <xdr:cNvSpPr/>
      </xdr:nvSpPr>
      <xdr:spPr>
        <a:xfrm>
          <a:off x="10426700" y="1253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45300</xdr:rowOff>
    </xdr:from>
    <xdr:ext cx="534377" cy="259045"/>
    <xdr:sp macro="" textlink="">
      <xdr:nvSpPr>
        <xdr:cNvPr id="427" name="商工費該当値テキスト"/>
        <xdr:cNvSpPr txBox="1"/>
      </xdr:nvSpPr>
      <xdr:spPr>
        <a:xfrm>
          <a:off x="10528300" y="123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89449</xdr:rowOff>
    </xdr:from>
    <xdr:to>
      <xdr:col>50</xdr:col>
      <xdr:colOff>165100</xdr:colOff>
      <xdr:row>72</xdr:row>
      <xdr:rowOff>19599</xdr:rowOff>
    </xdr:to>
    <xdr:sp macro="" textlink="">
      <xdr:nvSpPr>
        <xdr:cNvPr id="428" name="楕円 427"/>
        <xdr:cNvSpPr/>
      </xdr:nvSpPr>
      <xdr:spPr>
        <a:xfrm>
          <a:off x="9588500" y="1226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36126</xdr:rowOff>
    </xdr:from>
    <xdr:ext cx="534377" cy="259045"/>
    <xdr:sp macro="" textlink="">
      <xdr:nvSpPr>
        <xdr:cNvPr id="429" name="テキスト ボックス 428"/>
        <xdr:cNvSpPr txBox="1"/>
      </xdr:nvSpPr>
      <xdr:spPr>
        <a:xfrm>
          <a:off x="9372111" y="1203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61833</xdr:rowOff>
    </xdr:from>
    <xdr:to>
      <xdr:col>46</xdr:col>
      <xdr:colOff>38100</xdr:colOff>
      <xdr:row>73</xdr:row>
      <xdr:rowOff>163433</xdr:rowOff>
    </xdr:to>
    <xdr:sp macro="" textlink="">
      <xdr:nvSpPr>
        <xdr:cNvPr id="430" name="楕円 429"/>
        <xdr:cNvSpPr/>
      </xdr:nvSpPr>
      <xdr:spPr>
        <a:xfrm>
          <a:off x="8699500" y="1257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8510</xdr:rowOff>
    </xdr:from>
    <xdr:ext cx="534377" cy="259045"/>
    <xdr:sp macro="" textlink="">
      <xdr:nvSpPr>
        <xdr:cNvPr id="431" name="テキスト ボックス 430"/>
        <xdr:cNvSpPr txBox="1"/>
      </xdr:nvSpPr>
      <xdr:spPr>
        <a:xfrm>
          <a:off x="8483111" y="1235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60462</xdr:rowOff>
    </xdr:from>
    <xdr:to>
      <xdr:col>41</xdr:col>
      <xdr:colOff>101600</xdr:colOff>
      <xdr:row>73</xdr:row>
      <xdr:rowOff>162062</xdr:rowOff>
    </xdr:to>
    <xdr:sp macro="" textlink="">
      <xdr:nvSpPr>
        <xdr:cNvPr id="432" name="楕円 431"/>
        <xdr:cNvSpPr/>
      </xdr:nvSpPr>
      <xdr:spPr>
        <a:xfrm>
          <a:off x="7810500" y="1257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7139</xdr:rowOff>
    </xdr:from>
    <xdr:ext cx="534377" cy="259045"/>
    <xdr:sp macro="" textlink="">
      <xdr:nvSpPr>
        <xdr:cNvPr id="433" name="テキスト ボックス 432"/>
        <xdr:cNvSpPr txBox="1"/>
      </xdr:nvSpPr>
      <xdr:spPr>
        <a:xfrm>
          <a:off x="7594111" y="1235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80213</xdr:rowOff>
    </xdr:from>
    <xdr:to>
      <xdr:col>36</xdr:col>
      <xdr:colOff>165100</xdr:colOff>
      <xdr:row>74</xdr:row>
      <xdr:rowOff>10363</xdr:rowOff>
    </xdr:to>
    <xdr:sp macro="" textlink="">
      <xdr:nvSpPr>
        <xdr:cNvPr id="434" name="楕円 433"/>
        <xdr:cNvSpPr/>
      </xdr:nvSpPr>
      <xdr:spPr>
        <a:xfrm>
          <a:off x="6921500" y="125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26890</xdr:rowOff>
    </xdr:from>
    <xdr:ext cx="534377" cy="259045"/>
    <xdr:sp macro="" textlink="">
      <xdr:nvSpPr>
        <xdr:cNvPr id="435" name="テキスト ボックス 434"/>
        <xdr:cNvSpPr txBox="1"/>
      </xdr:nvSpPr>
      <xdr:spPr>
        <a:xfrm>
          <a:off x="6705111" y="123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118298</xdr:rowOff>
    </xdr:from>
    <xdr:to>
      <xdr:col>54</xdr:col>
      <xdr:colOff>189865</xdr:colOff>
      <xdr:row>98</xdr:row>
      <xdr:rowOff>89103</xdr:rowOff>
    </xdr:to>
    <xdr:cxnSp macro="">
      <xdr:nvCxnSpPr>
        <xdr:cNvPr id="461" name="直線コネクタ 460"/>
        <xdr:cNvCxnSpPr/>
      </xdr:nvCxnSpPr>
      <xdr:spPr>
        <a:xfrm flipV="1">
          <a:off x="10475595" y="15548798"/>
          <a:ext cx="1270" cy="1342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92930</xdr:rowOff>
    </xdr:from>
    <xdr:ext cx="534377" cy="259045"/>
    <xdr:sp macro="" textlink="">
      <xdr:nvSpPr>
        <xdr:cNvPr id="462" name="土木費最小値テキスト"/>
        <xdr:cNvSpPr txBox="1"/>
      </xdr:nvSpPr>
      <xdr:spPr>
        <a:xfrm>
          <a:off x="10528300" y="168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89103</xdr:rowOff>
    </xdr:from>
    <xdr:to>
      <xdr:col>55</xdr:col>
      <xdr:colOff>88900</xdr:colOff>
      <xdr:row>98</xdr:row>
      <xdr:rowOff>89103</xdr:rowOff>
    </xdr:to>
    <xdr:cxnSp macro="">
      <xdr:nvCxnSpPr>
        <xdr:cNvPr id="463" name="直線コネクタ 462"/>
        <xdr:cNvCxnSpPr/>
      </xdr:nvCxnSpPr>
      <xdr:spPr>
        <a:xfrm>
          <a:off x="10388600" y="1689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64975</xdr:rowOff>
    </xdr:from>
    <xdr:ext cx="599010" cy="259045"/>
    <xdr:sp macro="" textlink="">
      <xdr:nvSpPr>
        <xdr:cNvPr id="464" name="土木費最大値テキスト"/>
        <xdr:cNvSpPr txBox="1"/>
      </xdr:nvSpPr>
      <xdr:spPr>
        <a:xfrm>
          <a:off x="10528300" y="1532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118298</xdr:rowOff>
    </xdr:from>
    <xdr:to>
      <xdr:col>55</xdr:col>
      <xdr:colOff>88900</xdr:colOff>
      <xdr:row>90</xdr:row>
      <xdr:rowOff>118298</xdr:rowOff>
    </xdr:to>
    <xdr:cxnSp macro="">
      <xdr:nvCxnSpPr>
        <xdr:cNvPr id="465" name="直線コネクタ 464"/>
        <xdr:cNvCxnSpPr/>
      </xdr:nvCxnSpPr>
      <xdr:spPr>
        <a:xfrm>
          <a:off x="10388600" y="1554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160361</xdr:rowOff>
    </xdr:from>
    <xdr:to>
      <xdr:col>55</xdr:col>
      <xdr:colOff>0</xdr:colOff>
      <xdr:row>98</xdr:row>
      <xdr:rowOff>2704</xdr:rowOff>
    </xdr:to>
    <xdr:cxnSp macro="">
      <xdr:nvCxnSpPr>
        <xdr:cNvPr id="466" name="直線コネクタ 465"/>
        <xdr:cNvCxnSpPr/>
      </xdr:nvCxnSpPr>
      <xdr:spPr>
        <a:xfrm flipV="1">
          <a:off x="9639300" y="16791011"/>
          <a:ext cx="8382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15450</xdr:rowOff>
    </xdr:from>
    <xdr:ext cx="534377" cy="259045"/>
    <xdr:sp macro="" textlink="">
      <xdr:nvSpPr>
        <xdr:cNvPr id="467" name="土木費平均値テキスト"/>
        <xdr:cNvSpPr txBox="1"/>
      </xdr:nvSpPr>
      <xdr:spPr>
        <a:xfrm>
          <a:off x="10528300" y="1647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164023</xdr:rowOff>
    </xdr:from>
    <xdr:to>
      <xdr:col>55</xdr:col>
      <xdr:colOff>50800</xdr:colOff>
      <xdr:row>97</xdr:row>
      <xdr:rowOff>94173</xdr:rowOff>
    </xdr:to>
    <xdr:sp macro="" textlink="">
      <xdr:nvSpPr>
        <xdr:cNvPr id="468" name="フローチャート: 判断 467"/>
        <xdr:cNvSpPr/>
      </xdr:nvSpPr>
      <xdr:spPr>
        <a:xfrm>
          <a:off x="10426700" y="1662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73406</xdr:rowOff>
    </xdr:from>
    <xdr:to>
      <xdr:col>50</xdr:col>
      <xdr:colOff>114300</xdr:colOff>
      <xdr:row>98</xdr:row>
      <xdr:rowOff>2704</xdr:rowOff>
    </xdr:to>
    <xdr:cxnSp macro="">
      <xdr:nvCxnSpPr>
        <xdr:cNvPr id="469" name="直線コネクタ 468"/>
        <xdr:cNvCxnSpPr/>
      </xdr:nvCxnSpPr>
      <xdr:spPr>
        <a:xfrm>
          <a:off x="8750300" y="16704056"/>
          <a:ext cx="889000" cy="10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143089</xdr:rowOff>
    </xdr:from>
    <xdr:to>
      <xdr:col>50</xdr:col>
      <xdr:colOff>165100</xdr:colOff>
      <xdr:row>97</xdr:row>
      <xdr:rowOff>73239</xdr:rowOff>
    </xdr:to>
    <xdr:sp macro="" textlink="">
      <xdr:nvSpPr>
        <xdr:cNvPr id="470" name="フローチャート: 判断 469"/>
        <xdr:cNvSpPr/>
      </xdr:nvSpPr>
      <xdr:spPr>
        <a:xfrm>
          <a:off x="9588500" y="166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89766</xdr:rowOff>
    </xdr:from>
    <xdr:ext cx="534377" cy="259045"/>
    <xdr:sp macro="" textlink="">
      <xdr:nvSpPr>
        <xdr:cNvPr id="471" name="テキスト ボックス 470"/>
        <xdr:cNvSpPr txBox="1"/>
      </xdr:nvSpPr>
      <xdr:spPr>
        <a:xfrm>
          <a:off x="9372111" y="163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73406</xdr:rowOff>
    </xdr:from>
    <xdr:to>
      <xdr:col>45</xdr:col>
      <xdr:colOff>177800</xdr:colOff>
      <xdr:row>97</xdr:row>
      <xdr:rowOff>115905</xdr:rowOff>
    </xdr:to>
    <xdr:cxnSp macro="">
      <xdr:nvCxnSpPr>
        <xdr:cNvPr id="472" name="直線コネクタ 471"/>
        <xdr:cNvCxnSpPr/>
      </xdr:nvCxnSpPr>
      <xdr:spPr>
        <a:xfrm flipV="1">
          <a:off x="7861300" y="16704056"/>
          <a:ext cx="889000" cy="4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151602</xdr:rowOff>
    </xdr:from>
    <xdr:to>
      <xdr:col>46</xdr:col>
      <xdr:colOff>38100</xdr:colOff>
      <xdr:row>97</xdr:row>
      <xdr:rowOff>81752</xdr:rowOff>
    </xdr:to>
    <xdr:sp macro="" textlink="">
      <xdr:nvSpPr>
        <xdr:cNvPr id="473" name="フローチャート: 判断 472"/>
        <xdr:cNvSpPr/>
      </xdr:nvSpPr>
      <xdr:spPr>
        <a:xfrm>
          <a:off x="86995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98279</xdr:rowOff>
    </xdr:from>
    <xdr:ext cx="534377" cy="259045"/>
    <xdr:sp macro="" textlink="">
      <xdr:nvSpPr>
        <xdr:cNvPr id="474" name="テキスト ボックス 473"/>
        <xdr:cNvSpPr txBox="1"/>
      </xdr:nvSpPr>
      <xdr:spPr>
        <a:xfrm>
          <a:off x="8483111" y="163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107238</xdr:rowOff>
    </xdr:from>
    <xdr:to>
      <xdr:col>41</xdr:col>
      <xdr:colOff>50800</xdr:colOff>
      <xdr:row>97</xdr:row>
      <xdr:rowOff>115905</xdr:rowOff>
    </xdr:to>
    <xdr:cxnSp macro="">
      <xdr:nvCxnSpPr>
        <xdr:cNvPr id="475" name="直線コネクタ 474"/>
        <xdr:cNvCxnSpPr/>
      </xdr:nvCxnSpPr>
      <xdr:spPr>
        <a:xfrm>
          <a:off x="6972300" y="16737888"/>
          <a:ext cx="889000" cy="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19994</xdr:rowOff>
    </xdr:from>
    <xdr:to>
      <xdr:col>41</xdr:col>
      <xdr:colOff>101600</xdr:colOff>
      <xdr:row>97</xdr:row>
      <xdr:rowOff>121594</xdr:rowOff>
    </xdr:to>
    <xdr:sp macro="" textlink="">
      <xdr:nvSpPr>
        <xdr:cNvPr id="476" name="フローチャート: 判断 475"/>
        <xdr:cNvSpPr/>
      </xdr:nvSpPr>
      <xdr:spPr>
        <a:xfrm>
          <a:off x="7810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138121</xdr:rowOff>
    </xdr:from>
    <xdr:ext cx="534377" cy="259045"/>
    <xdr:sp macro="" textlink="">
      <xdr:nvSpPr>
        <xdr:cNvPr id="477" name="テキスト ボックス 476"/>
        <xdr:cNvSpPr txBox="1"/>
      </xdr:nvSpPr>
      <xdr:spPr>
        <a:xfrm>
          <a:off x="7594111" y="1642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14267</xdr:rowOff>
    </xdr:from>
    <xdr:to>
      <xdr:col>36</xdr:col>
      <xdr:colOff>165100</xdr:colOff>
      <xdr:row>97</xdr:row>
      <xdr:rowOff>115867</xdr:rowOff>
    </xdr:to>
    <xdr:sp macro="" textlink="">
      <xdr:nvSpPr>
        <xdr:cNvPr id="478" name="フローチャート: 判断 477"/>
        <xdr:cNvSpPr/>
      </xdr:nvSpPr>
      <xdr:spPr>
        <a:xfrm>
          <a:off x="6921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132394</xdr:rowOff>
    </xdr:from>
    <xdr:ext cx="534377" cy="259045"/>
    <xdr:sp macro="" textlink="">
      <xdr:nvSpPr>
        <xdr:cNvPr id="479" name="テキスト ボックス 478"/>
        <xdr:cNvSpPr txBox="1"/>
      </xdr:nvSpPr>
      <xdr:spPr>
        <a:xfrm>
          <a:off x="6705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109561</xdr:rowOff>
    </xdr:from>
    <xdr:to>
      <xdr:col>55</xdr:col>
      <xdr:colOff>50800</xdr:colOff>
      <xdr:row>98</xdr:row>
      <xdr:rowOff>39711</xdr:rowOff>
    </xdr:to>
    <xdr:sp macro="" textlink="">
      <xdr:nvSpPr>
        <xdr:cNvPr id="485" name="楕円 484"/>
        <xdr:cNvSpPr/>
      </xdr:nvSpPr>
      <xdr:spPr>
        <a:xfrm>
          <a:off x="10426700" y="1674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24488</xdr:rowOff>
    </xdr:from>
    <xdr:ext cx="534377" cy="259045"/>
    <xdr:sp macro="" textlink="">
      <xdr:nvSpPr>
        <xdr:cNvPr id="486" name="土木費該当値テキスト"/>
        <xdr:cNvSpPr txBox="1"/>
      </xdr:nvSpPr>
      <xdr:spPr>
        <a:xfrm>
          <a:off x="10528300" y="1665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123354</xdr:rowOff>
    </xdr:from>
    <xdr:to>
      <xdr:col>50</xdr:col>
      <xdr:colOff>165100</xdr:colOff>
      <xdr:row>98</xdr:row>
      <xdr:rowOff>53504</xdr:rowOff>
    </xdr:to>
    <xdr:sp macro="" textlink="">
      <xdr:nvSpPr>
        <xdr:cNvPr id="487" name="楕円 486"/>
        <xdr:cNvSpPr/>
      </xdr:nvSpPr>
      <xdr:spPr>
        <a:xfrm>
          <a:off x="9588500" y="1675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44631</xdr:rowOff>
    </xdr:from>
    <xdr:ext cx="534377" cy="259045"/>
    <xdr:sp macro="" textlink="">
      <xdr:nvSpPr>
        <xdr:cNvPr id="488" name="テキスト ボックス 487"/>
        <xdr:cNvSpPr txBox="1"/>
      </xdr:nvSpPr>
      <xdr:spPr>
        <a:xfrm>
          <a:off x="9372111" y="168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22606</xdr:rowOff>
    </xdr:from>
    <xdr:to>
      <xdr:col>46</xdr:col>
      <xdr:colOff>38100</xdr:colOff>
      <xdr:row>97</xdr:row>
      <xdr:rowOff>124206</xdr:rowOff>
    </xdr:to>
    <xdr:sp macro="" textlink="">
      <xdr:nvSpPr>
        <xdr:cNvPr id="489" name="楕円 488"/>
        <xdr:cNvSpPr/>
      </xdr:nvSpPr>
      <xdr:spPr>
        <a:xfrm>
          <a:off x="8699500" y="1665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115333</xdr:rowOff>
    </xdr:from>
    <xdr:ext cx="534377" cy="259045"/>
    <xdr:sp macro="" textlink="">
      <xdr:nvSpPr>
        <xdr:cNvPr id="490" name="テキスト ボックス 489"/>
        <xdr:cNvSpPr txBox="1"/>
      </xdr:nvSpPr>
      <xdr:spPr>
        <a:xfrm>
          <a:off x="8483111" y="1674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65105</xdr:rowOff>
    </xdr:from>
    <xdr:to>
      <xdr:col>41</xdr:col>
      <xdr:colOff>101600</xdr:colOff>
      <xdr:row>97</xdr:row>
      <xdr:rowOff>166705</xdr:rowOff>
    </xdr:to>
    <xdr:sp macro="" textlink="">
      <xdr:nvSpPr>
        <xdr:cNvPr id="491" name="楕円 490"/>
        <xdr:cNvSpPr/>
      </xdr:nvSpPr>
      <xdr:spPr>
        <a:xfrm>
          <a:off x="7810500" y="166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157832</xdr:rowOff>
    </xdr:from>
    <xdr:ext cx="534377" cy="259045"/>
    <xdr:sp macro="" textlink="">
      <xdr:nvSpPr>
        <xdr:cNvPr id="492" name="テキスト ボックス 491"/>
        <xdr:cNvSpPr txBox="1"/>
      </xdr:nvSpPr>
      <xdr:spPr>
        <a:xfrm>
          <a:off x="7594111" y="1678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56438</xdr:rowOff>
    </xdr:from>
    <xdr:to>
      <xdr:col>36</xdr:col>
      <xdr:colOff>165100</xdr:colOff>
      <xdr:row>97</xdr:row>
      <xdr:rowOff>158038</xdr:rowOff>
    </xdr:to>
    <xdr:sp macro="" textlink="">
      <xdr:nvSpPr>
        <xdr:cNvPr id="493" name="楕円 492"/>
        <xdr:cNvSpPr/>
      </xdr:nvSpPr>
      <xdr:spPr>
        <a:xfrm>
          <a:off x="6921500" y="1668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149165</xdr:rowOff>
    </xdr:from>
    <xdr:ext cx="534377" cy="259045"/>
    <xdr:sp macro="" textlink="">
      <xdr:nvSpPr>
        <xdr:cNvPr id="494" name="テキスト ボックス 493"/>
        <xdr:cNvSpPr txBox="1"/>
      </xdr:nvSpPr>
      <xdr:spPr>
        <a:xfrm>
          <a:off x="6705111" y="1677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8" name="テキスト ボックス 507"/>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38</xdr:row>
      <xdr:rowOff>75418</xdr:rowOff>
    </xdr:to>
    <xdr:cxnSp macro="">
      <xdr:nvCxnSpPr>
        <xdr:cNvPr id="516" name="直線コネクタ 515"/>
        <xdr:cNvCxnSpPr/>
      </xdr:nvCxnSpPr>
      <xdr:spPr>
        <a:xfrm flipV="1">
          <a:off x="16317595" y="5165517"/>
          <a:ext cx="1269" cy="142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79245</xdr:rowOff>
    </xdr:from>
    <xdr:ext cx="378565" cy="259045"/>
    <xdr:sp macro="" textlink="">
      <xdr:nvSpPr>
        <xdr:cNvPr id="517" name="消防費最小値テキスト"/>
        <xdr:cNvSpPr txBox="1"/>
      </xdr:nvSpPr>
      <xdr:spPr>
        <a:xfrm>
          <a:off x="16370300" y="659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75418</xdr:rowOff>
    </xdr:from>
    <xdr:to>
      <xdr:col>86</xdr:col>
      <xdr:colOff>25400</xdr:colOff>
      <xdr:row>38</xdr:row>
      <xdr:rowOff>75418</xdr:rowOff>
    </xdr:to>
    <xdr:cxnSp macro="">
      <xdr:nvCxnSpPr>
        <xdr:cNvPr id="518" name="直線コネクタ 517"/>
        <xdr:cNvCxnSpPr/>
      </xdr:nvCxnSpPr>
      <xdr:spPr>
        <a:xfrm>
          <a:off x="16230600" y="6590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9"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20" name="直線コネクタ 519"/>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60604</xdr:rowOff>
    </xdr:from>
    <xdr:to>
      <xdr:col>85</xdr:col>
      <xdr:colOff>127000</xdr:colOff>
      <xdr:row>36</xdr:row>
      <xdr:rowOff>4369</xdr:rowOff>
    </xdr:to>
    <xdr:cxnSp macro="">
      <xdr:nvCxnSpPr>
        <xdr:cNvPr id="521" name="直線コネクタ 520"/>
        <xdr:cNvCxnSpPr/>
      </xdr:nvCxnSpPr>
      <xdr:spPr>
        <a:xfrm flipV="1">
          <a:off x="15481300" y="5889904"/>
          <a:ext cx="838200" cy="28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128409</xdr:rowOff>
    </xdr:from>
    <xdr:ext cx="469744" cy="259045"/>
    <xdr:sp macro="" textlink="">
      <xdr:nvSpPr>
        <xdr:cNvPr id="522" name="消防費平均値テキスト"/>
        <xdr:cNvSpPr txBox="1"/>
      </xdr:nvSpPr>
      <xdr:spPr>
        <a:xfrm>
          <a:off x="16370300" y="630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149982</xdr:rowOff>
    </xdr:from>
    <xdr:to>
      <xdr:col>85</xdr:col>
      <xdr:colOff>177800</xdr:colOff>
      <xdr:row>37</xdr:row>
      <xdr:rowOff>80132</xdr:rowOff>
    </xdr:to>
    <xdr:sp macro="" textlink="">
      <xdr:nvSpPr>
        <xdr:cNvPr id="523" name="フローチャート: 判断 522"/>
        <xdr:cNvSpPr/>
      </xdr:nvSpPr>
      <xdr:spPr>
        <a:xfrm>
          <a:off x="16268700" y="63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67919</xdr:rowOff>
    </xdr:from>
    <xdr:to>
      <xdr:col>81</xdr:col>
      <xdr:colOff>50800</xdr:colOff>
      <xdr:row>36</xdr:row>
      <xdr:rowOff>4369</xdr:rowOff>
    </xdr:to>
    <xdr:cxnSp macro="">
      <xdr:nvCxnSpPr>
        <xdr:cNvPr id="524" name="直線コネクタ 523"/>
        <xdr:cNvCxnSpPr/>
      </xdr:nvCxnSpPr>
      <xdr:spPr>
        <a:xfrm>
          <a:off x="14592300" y="6068669"/>
          <a:ext cx="889000" cy="10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113314</xdr:rowOff>
    </xdr:from>
    <xdr:to>
      <xdr:col>81</xdr:col>
      <xdr:colOff>101600</xdr:colOff>
      <xdr:row>37</xdr:row>
      <xdr:rowOff>43464</xdr:rowOff>
    </xdr:to>
    <xdr:sp macro="" textlink="">
      <xdr:nvSpPr>
        <xdr:cNvPr id="525" name="フローチャート: 判断 524"/>
        <xdr:cNvSpPr/>
      </xdr:nvSpPr>
      <xdr:spPr>
        <a:xfrm>
          <a:off x="15430500" y="628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34591</xdr:rowOff>
    </xdr:from>
    <xdr:ext cx="469744" cy="259045"/>
    <xdr:sp macro="" textlink="">
      <xdr:nvSpPr>
        <xdr:cNvPr id="526" name="テキスト ボックス 525"/>
        <xdr:cNvSpPr txBox="1"/>
      </xdr:nvSpPr>
      <xdr:spPr>
        <a:xfrm>
          <a:off x="15246428" y="637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67919</xdr:rowOff>
    </xdr:from>
    <xdr:to>
      <xdr:col>76</xdr:col>
      <xdr:colOff>114300</xdr:colOff>
      <xdr:row>36</xdr:row>
      <xdr:rowOff>27046</xdr:rowOff>
    </xdr:to>
    <xdr:cxnSp macro="">
      <xdr:nvCxnSpPr>
        <xdr:cNvPr id="527" name="直線コネクタ 526"/>
        <xdr:cNvCxnSpPr/>
      </xdr:nvCxnSpPr>
      <xdr:spPr>
        <a:xfrm flipV="1">
          <a:off x="13703300" y="6068669"/>
          <a:ext cx="889000" cy="13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131968</xdr:rowOff>
    </xdr:from>
    <xdr:to>
      <xdr:col>76</xdr:col>
      <xdr:colOff>165100</xdr:colOff>
      <xdr:row>36</xdr:row>
      <xdr:rowOff>62118</xdr:rowOff>
    </xdr:to>
    <xdr:sp macro="" textlink="">
      <xdr:nvSpPr>
        <xdr:cNvPr id="528" name="フローチャート: 判断 527"/>
        <xdr:cNvSpPr/>
      </xdr:nvSpPr>
      <xdr:spPr>
        <a:xfrm>
          <a:off x="14541500" y="613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53245</xdr:rowOff>
    </xdr:from>
    <xdr:ext cx="469744" cy="259045"/>
    <xdr:sp macro="" textlink="">
      <xdr:nvSpPr>
        <xdr:cNvPr id="529" name="テキスト ボックス 528"/>
        <xdr:cNvSpPr txBox="1"/>
      </xdr:nvSpPr>
      <xdr:spPr>
        <a:xfrm>
          <a:off x="14357428" y="622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131562</xdr:rowOff>
    </xdr:from>
    <xdr:to>
      <xdr:col>71</xdr:col>
      <xdr:colOff>177800</xdr:colOff>
      <xdr:row>36</xdr:row>
      <xdr:rowOff>27046</xdr:rowOff>
    </xdr:to>
    <xdr:cxnSp macro="">
      <xdr:nvCxnSpPr>
        <xdr:cNvPr id="530" name="直線コネクタ 529"/>
        <xdr:cNvCxnSpPr/>
      </xdr:nvCxnSpPr>
      <xdr:spPr>
        <a:xfrm>
          <a:off x="12814300" y="6132312"/>
          <a:ext cx="889000" cy="6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2946</xdr:rowOff>
    </xdr:from>
    <xdr:to>
      <xdr:col>72</xdr:col>
      <xdr:colOff>38100</xdr:colOff>
      <xdr:row>37</xdr:row>
      <xdr:rowOff>104546</xdr:rowOff>
    </xdr:to>
    <xdr:sp macro="" textlink="">
      <xdr:nvSpPr>
        <xdr:cNvPr id="531" name="フローチャート: 判断 530"/>
        <xdr:cNvSpPr/>
      </xdr:nvSpPr>
      <xdr:spPr>
        <a:xfrm>
          <a:off x="13652500" y="63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95673</xdr:rowOff>
    </xdr:from>
    <xdr:ext cx="469744" cy="259045"/>
    <xdr:sp macro="" textlink="">
      <xdr:nvSpPr>
        <xdr:cNvPr id="532" name="テキスト ボックス 531"/>
        <xdr:cNvSpPr txBox="1"/>
      </xdr:nvSpPr>
      <xdr:spPr>
        <a:xfrm>
          <a:off x="13468428" y="643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4501</xdr:rowOff>
    </xdr:from>
    <xdr:to>
      <xdr:col>67</xdr:col>
      <xdr:colOff>101600</xdr:colOff>
      <xdr:row>37</xdr:row>
      <xdr:rowOff>106101</xdr:rowOff>
    </xdr:to>
    <xdr:sp macro="" textlink="">
      <xdr:nvSpPr>
        <xdr:cNvPr id="533" name="フローチャート: 判断 532"/>
        <xdr:cNvSpPr/>
      </xdr:nvSpPr>
      <xdr:spPr>
        <a:xfrm>
          <a:off x="12763500" y="63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97228</xdr:rowOff>
    </xdr:from>
    <xdr:ext cx="469744" cy="259045"/>
    <xdr:sp macro="" textlink="">
      <xdr:nvSpPr>
        <xdr:cNvPr id="534" name="テキスト ボックス 533"/>
        <xdr:cNvSpPr txBox="1"/>
      </xdr:nvSpPr>
      <xdr:spPr>
        <a:xfrm>
          <a:off x="12579428" y="644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9804</xdr:rowOff>
    </xdr:from>
    <xdr:to>
      <xdr:col>85</xdr:col>
      <xdr:colOff>177800</xdr:colOff>
      <xdr:row>34</xdr:row>
      <xdr:rowOff>111404</xdr:rowOff>
    </xdr:to>
    <xdr:sp macro="" textlink="">
      <xdr:nvSpPr>
        <xdr:cNvPr id="540" name="楕円 539"/>
        <xdr:cNvSpPr/>
      </xdr:nvSpPr>
      <xdr:spPr>
        <a:xfrm>
          <a:off x="16268700" y="58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32681</xdr:rowOff>
    </xdr:from>
    <xdr:ext cx="469744" cy="259045"/>
    <xdr:sp macro="" textlink="">
      <xdr:nvSpPr>
        <xdr:cNvPr id="541" name="消防費該当値テキスト"/>
        <xdr:cNvSpPr txBox="1"/>
      </xdr:nvSpPr>
      <xdr:spPr>
        <a:xfrm>
          <a:off x="16370300" y="569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125019</xdr:rowOff>
    </xdr:from>
    <xdr:to>
      <xdr:col>81</xdr:col>
      <xdr:colOff>101600</xdr:colOff>
      <xdr:row>36</xdr:row>
      <xdr:rowOff>55169</xdr:rowOff>
    </xdr:to>
    <xdr:sp macro="" textlink="">
      <xdr:nvSpPr>
        <xdr:cNvPr id="542" name="楕円 541"/>
        <xdr:cNvSpPr/>
      </xdr:nvSpPr>
      <xdr:spPr>
        <a:xfrm>
          <a:off x="15430500" y="612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71696</xdr:rowOff>
    </xdr:from>
    <xdr:ext cx="469744" cy="259045"/>
    <xdr:sp macro="" textlink="">
      <xdr:nvSpPr>
        <xdr:cNvPr id="543" name="テキスト ボックス 542"/>
        <xdr:cNvSpPr txBox="1"/>
      </xdr:nvSpPr>
      <xdr:spPr>
        <a:xfrm>
          <a:off x="15246428" y="590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17119</xdr:rowOff>
    </xdr:from>
    <xdr:to>
      <xdr:col>76</xdr:col>
      <xdr:colOff>165100</xdr:colOff>
      <xdr:row>35</xdr:row>
      <xdr:rowOff>118719</xdr:rowOff>
    </xdr:to>
    <xdr:sp macro="" textlink="">
      <xdr:nvSpPr>
        <xdr:cNvPr id="544" name="楕円 543"/>
        <xdr:cNvSpPr/>
      </xdr:nvSpPr>
      <xdr:spPr>
        <a:xfrm>
          <a:off x="14541500" y="60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135246</xdr:rowOff>
    </xdr:from>
    <xdr:ext cx="469744" cy="259045"/>
    <xdr:sp macro="" textlink="">
      <xdr:nvSpPr>
        <xdr:cNvPr id="545" name="テキスト ボックス 544"/>
        <xdr:cNvSpPr txBox="1"/>
      </xdr:nvSpPr>
      <xdr:spPr>
        <a:xfrm>
          <a:off x="14357428" y="579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147696</xdr:rowOff>
    </xdr:from>
    <xdr:to>
      <xdr:col>72</xdr:col>
      <xdr:colOff>38100</xdr:colOff>
      <xdr:row>36</xdr:row>
      <xdr:rowOff>77846</xdr:rowOff>
    </xdr:to>
    <xdr:sp macro="" textlink="">
      <xdr:nvSpPr>
        <xdr:cNvPr id="546" name="楕円 545"/>
        <xdr:cNvSpPr/>
      </xdr:nvSpPr>
      <xdr:spPr>
        <a:xfrm>
          <a:off x="13652500" y="614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94373</xdr:rowOff>
    </xdr:from>
    <xdr:ext cx="469744" cy="259045"/>
    <xdr:sp macro="" textlink="">
      <xdr:nvSpPr>
        <xdr:cNvPr id="547" name="テキスト ボックス 546"/>
        <xdr:cNvSpPr txBox="1"/>
      </xdr:nvSpPr>
      <xdr:spPr>
        <a:xfrm>
          <a:off x="13468428" y="592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80762</xdr:rowOff>
    </xdr:from>
    <xdr:to>
      <xdr:col>67</xdr:col>
      <xdr:colOff>101600</xdr:colOff>
      <xdr:row>36</xdr:row>
      <xdr:rowOff>10912</xdr:rowOff>
    </xdr:to>
    <xdr:sp macro="" textlink="">
      <xdr:nvSpPr>
        <xdr:cNvPr id="548" name="楕円 547"/>
        <xdr:cNvSpPr/>
      </xdr:nvSpPr>
      <xdr:spPr>
        <a:xfrm>
          <a:off x="12763500" y="60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27439</xdr:rowOff>
    </xdr:from>
    <xdr:ext cx="469744" cy="259045"/>
    <xdr:sp macro="" textlink="">
      <xdr:nvSpPr>
        <xdr:cNvPr id="549" name="テキスト ボックス 548"/>
        <xdr:cNvSpPr txBox="1"/>
      </xdr:nvSpPr>
      <xdr:spPr>
        <a:xfrm>
          <a:off x="12579428" y="585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102133</xdr:rowOff>
    </xdr:from>
    <xdr:to>
      <xdr:col>85</xdr:col>
      <xdr:colOff>126364</xdr:colOff>
      <xdr:row>58</xdr:row>
      <xdr:rowOff>129935</xdr:rowOff>
    </xdr:to>
    <xdr:cxnSp macro="">
      <xdr:nvCxnSpPr>
        <xdr:cNvPr id="576" name="直線コネクタ 575"/>
        <xdr:cNvCxnSpPr/>
      </xdr:nvCxnSpPr>
      <xdr:spPr>
        <a:xfrm flipV="1">
          <a:off x="16317595" y="8503183"/>
          <a:ext cx="1269" cy="1570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133762</xdr:rowOff>
    </xdr:from>
    <xdr:ext cx="534377" cy="259045"/>
    <xdr:sp macro="" textlink="">
      <xdr:nvSpPr>
        <xdr:cNvPr id="577" name="教育費最小値テキスト"/>
        <xdr:cNvSpPr txBox="1"/>
      </xdr:nvSpPr>
      <xdr:spPr>
        <a:xfrm>
          <a:off x="16370300" y="100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129935</xdr:rowOff>
    </xdr:from>
    <xdr:to>
      <xdr:col>86</xdr:col>
      <xdr:colOff>25400</xdr:colOff>
      <xdr:row>58</xdr:row>
      <xdr:rowOff>129935</xdr:rowOff>
    </xdr:to>
    <xdr:cxnSp macro="">
      <xdr:nvCxnSpPr>
        <xdr:cNvPr id="578" name="直線コネクタ 577"/>
        <xdr:cNvCxnSpPr/>
      </xdr:nvCxnSpPr>
      <xdr:spPr>
        <a:xfrm>
          <a:off x="16230600" y="1007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48810</xdr:rowOff>
    </xdr:from>
    <xdr:ext cx="599010" cy="259045"/>
    <xdr:sp macro="" textlink="">
      <xdr:nvSpPr>
        <xdr:cNvPr id="579" name="教育費最大値テキスト"/>
        <xdr:cNvSpPr txBox="1"/>
      </xdr:nvSpPr>
      <xdr:spPr>
        <a:xfrm>
          <a:off x="16370300" y="827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102133</xdr:rowOff>
    </xdr:from>
    <xdr:to>
      <xdr:col>86</xdr:col>
      <xdr:colOff>25400</xdr:colOff>
      <xdr:row>49</xdr:row>
      <xdr:rowOff>102133</xdr:rowOff>
    </xdr:to>
    <xdr:cxnSp macro="">
      <xdr:nvCxnSpPr>
        <xdr:cNvPr id="580" name="直線コネクタ 579"/>
        <xdr:cNvCxnSpPr/>
      </xdr:nvCxnSpPr>
      <xdr:spPr>
        <a:xfrm>
          <a:off x="16230600" y="850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125189</xdr:rowOff>
    </xdr:from>
    <xdr:to>
      <xdr:col>85</xdr:col>
      <xdr:colOff>127000</xdr:colOff>
      <xdr:row>57</xdr:row>
      <xdr:rowOff>170844</xdr:rowOff>
    </xdr:to>
    <xdr:cxnSp macro="">
      <xdr:nvCxnSpPr>
        <xdr:cNvPr id="581" name="直線コネクタ 580"/>
        <xdr:cNvCxnSpPr/>
      </xdr:nvCxnSpPr>
      <xdr:spPr>
        <a:xfrm flipV="1">
          <a:off x="15481300" y="9897839"/>
          <a:ext cx="838200" cy="4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27794</xdr:rowOff>
    </xdr:from>
    <xdr:ext cx="534377" cy="259045"/>
    <xdr:sp macro="" textlink="">
      <xdr:nvSpPr>
        <xdr:cNvPr id="582" name="教育費平均値テキスト"/>
        <xdr:cNvSpPr txBox="1"/>
      </xdr:nvSpPr>
      <xdr:spPr>
        <a:xfrm>
          <a:off x="16370300" y="9628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4917</xdr:rowOff>
    </xdr:from>
    <xdr:to>
      <xdr:col>85</xdr:col>
      <xdr:colOff>177800</xdr:colOff>
      <xdr:row>57</xdr:row>
      <xdr:rowOff>106517</xdr:rowOff>
    </xdr:to>
    <xdr:sp macro="" textlink="">
      <xdr:nvSpPr>
        <xdr:cNvPr id="583" name="フローチャート: 判断 582"/>
        <xdr:cNvSpPr/>
      </xdr:nvSpPr>
      <xdr:spPr>
        <a:xfrm>
          <a:off x="162687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161199</xdr:rowOff>
    </xdr:from>
    <xdr:to>
      <xdr:col>81</xdr:col>
      <xdr:colOff>50800</xdr:colOff>
      <xdr:row>57</xdr:row>
      <xdr:rowOff>170844</xdr:rowOff>
    </xdr:to>
    <xdr:cxnSp macro="">
      <xdr:nvCxnSpPr>
        <xdr:cNvPr id="584" name="直線コネクタ 583"/>
        <xdr:cNvCxnSpPr/>
      </xdr:nvCxnSpPr>
      <xdr:spPr>
        <a:xfrm>
          <a:off x="14592300" y="9933849"/>
          <a:ext cx="889000" cy="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83109</xdr:rowOff>
    </xdr:from>
    <xdr:to>
      <xdr:col>81</xdr:col>
      <xdr:colOff>101600</xdr:colOff>
      <xdr:row>58</xdr:row>
      <xdr:rowOff>13259</xdr:rowOff>
    </xdr:to>
    <xdr:sp macro="" textlink="">
      <xdr:nvSpPr>
        <xdr:cNvPr id="585" name="フローチャート: 判断 584"/>
        <xdr:cNvSpPr/>
      </xdr:nvSpPr>
      <xdr:spPr>
        <a:xfrm>
          <a:off x="15430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29786</xdr:rowOff>
    </xdr:from>
    <xdr:ext cx="534377" cy="259045"/>
    <xdr:sp macro="" textlink="">
      <xdr:nvSpPr>
        <xdr:cNvPr id="586" name="テキスト ボックス 585"/>
        <xdr:cNvSpPr txBox="1"/>
      </xdr:nvSpPr>
      <xdr:spPr>
        <a:xfrm>
          <a:off x="15214111" y="96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42556</xdr:rowOff>
    </xdr:from>
    <xdr:to>
      <xdr:col>76</xdr:col>
      <xdr:colOff>114300</xdr:colOff>
      <xdr:row>57</xdr:row>
      <xdr:rowOff>161199</xdr:rowOff>
    </xdr:to>
    <xdr:cxnSp macro="">
      <xdr:nvCxnSpPr>
        <xdr:cNvPr id="587" name="直線コネクタ 586"/>
        <xdr:cNvCxnSpPr/>
      </xdr:nvCxnSpPr>
      <xdr:spPr>
        <a:xfrm>
          <a:off x="13703300" y="9815206"/>
          <a:ext cx="889000" cy="11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83751</xdr:rowOff>
    </xdr:from>
    <xdr:to>
      <xdr:col>76</xdr:col>
      <xdr:colOff>165100</xdr:colOff>
      <xdr:row>58</xdr:row>
      <xdr:rowOff>13901</xdr:rowOff>
    </xdr:to>
    <xdr:sp macro="" textlink="">
      <xdr:nvSpPr>
        <xdr:cNvPr id="588" name="フローチャート: 判断 587"/>
        <xdr:cNvSpPr/>
      </xdr:nvSpPr>
      <xdr:spPr>
        <a:xfrm>
          <a:off x="14541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30428</xdr:rowOff>
    </xdr:from>
    <xdr:ext cx="534377" cy="259045"/>
    <xdr:sp macro="" textlink="">
      <xdr:nvSpPr>
        <xdr:cNvPr id="589" name="テキスト ボックス 588"/>
        <xdr:cNvSpPr txBox="1"/>
      </xdr:nvSpPr>
      <xdr:spPr>
        <a:xfrm>
          <a:off x="14325111" y="96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42556</xdr:rowOff>
    </xdr:from>
    <xdr:to>
      <xdr:col>71</xdr:col>
      <xdr:colOff>177800</xdr:colOff>
      <xdr:row>57</xdr:row>
      <xdr:rowOff>74930</xdr:rowOff>
    </xdr:to>
    <xdr:cxnSp macro="">
      <xdr:nvCxnSpPr>
        <xdr:cNvPr id="590" name="直線コネクタ 589"/>
        <xdr:cNvCxnSpPr/>
      </xdr:nvCxnSpPr>
      <xdr:spPr>
        <a:xfrm flipV="1">
          <a:off x="12814300" y="9815206"/>
          <a:ext cx="889000" cy="3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97217</xdr:rowOff>
    </xdr:from>
    <xdr:to>
      <xdr:col>72</xdr:col>
      <xdr:colOff>38100</xdr:colOff>
      <xdr:row>58</xdr:row>
      <xdr:rowOff>27367</xdr:rowOff>
    </xdr:to>
    <xdr:sp macro="" textlink="">
      <xdr:nvSpPr>
        <xdr:cNvPr id="591" name="フローチャート: 判断 590"/>
        <xdr:cNvSpPr/>
      </xdr:nvSpPr>
      <xdr:spPr>
        <a:xfrm>
          <a:off x="13652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18494</xdr:rowOff>
    </xdr:from>
    <xdr:ext cx="534377" cy="259045"/>
    <xdr:sp macro="" textlink="">
      <xdr:nvSpPr>
        <xdr:cNvPr id="592" name="テキスト ボックス 591"/>
        <xdr:cNvSpPr txBox="1"/>
      </xdr:nvSpPr>
      <xdr:spPr>
        <a:xfrm>
          <a:off x="13436111" y="996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134925</xdr:rowOff>
    </xdr:from>
    <xdr:to>
      <xdr:col>67</xdr:col>
      <xdr:colOff>101600</xdr:colOff>
      <xdr:row>58</xdr:row>
      <xdr:rowOff>65075</xdr:rowOff>
    </xdr:to>
    <xdr:sp macro="" textlink="">
      <xdr:nvSpPr>
        <xdr:cNvPr id="593" name="フローチャート: 判断 592"/>
        <xdr:cNvSpPr/>
      </xdr:nvSpPr>
      <xdr:spPr>
        <a:xfrm>
          <a:off x="12763500" y="99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56202</xdr:rowOff>
    </xdr:from>
    <xdr:ext cx="534377" cy="259045"/>
    <xdr:sp macro="" textlink="">
      <xdr:nvSpPr>
        <xdr:cNvPr id="594" name="テキスト ボックス 593"/>
        <xdr:cNvSpPr txBox="1"/>
      </xdr:nvSpPr>
      <xdr:spPr>
        <a:xfrm>
          <a:off x="12547111" y="1000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74389</xdr:rowOff>
    </xdr:from>
    <xdr:to>
      <xdr:col>85</xdr:col>
      <xdr:colOff>177800</xdr:colOff>
      <xdr:row>58</xdr:row>
      <xdr:rowOff>4539</xdr:rowOff>
    </xdr:to>
    <xdr:sp macro="" textlink="">
      <xdr:nvSpPr>
        <xdr:cNvPr id="600" name="楕円 599"/>
        <xdr:cNvSpPr/>
      </xdr:nvSpPr>
      <xdr:spPr>
        <a:xfrm>
          <a:off x="16268700" y="984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52816</xdr:rowOff>
    </xdr:from>
    <xdr:ext cx="534377" cy="259045"/>
    <xdr:sp macro="" textlink="">
      <xdr:nvSpPr>
        <xdr:cNvPr id="601" name="教育費該当値テキスト"/>
        <xdr:cNvSpPr txBox="1"/>
      </xdr:nvSpPr>
      <xdr:spPr>
        <a:xfrm>
          <a:off x="16370300" y="982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120044</xdr:rowOff>
    </xdr:from>
    <xdr:to>
      <xdr:col>81</xdr:col>
      <xdr:colOff>101600</xdr:colOff>
      <xdr:row>58</xdr:row>
      <xdr:rowOff>50194</xdr:rowOff>
    </xdr:to>
    <xdr:sp macro="" textlink="">
      <xdr:nvSpPr>
        <xdr:cNvPr id="602" name="楕円 601"/>
        <xdr:cNvSpPr/>
      </xdr:nvSpPr>
      <xdr:spPr>
        <a:xfrm>
          <a:off x="15430500" y="989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41321</xdr:rowOff>
    </xdr:from>
    <xdr:ext cx="534377" cy="259045"/>
    <xdr:sp macro="" textlink="">
      <xdr:nvSpPr>
        <xdr:cNvPr id="603" name="テキスト ボックス 602"/>
        <xdr:cNvSpPr txBox="1"/>
      </xdr:nvSpPr>
      <xdr:spPr>
        <a:xfrm>
          <a:off x="15214111" y="998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110399</xdr:rowOff>
    </xdr:from>
    <xdr:to>
      <xdr:col>76</xdr:col>
      <xdr:colOff>165100</xdr:colOff>
      <xdr:row>58</xdr:row>
      <xdr:rowOff>40549</xdr:rowOff>
    </xdr:to>
    <xdr:sp macro="" textlink="">
      <xdr:nvSpPr>
        <xdr:cNvPr id="604" name="楕円 603"/>
        <xdr:cNvSpPr/>
      </xdr:nvSpPr>
      <xdr:spPr>
        <a:xfrm>
          <a:off x="14541500" y="98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31676</xdr:rowOff>
    </xdr:from>
    <xdr:ext cx="534377" cy="259045"/>
    <xdr:sp macro="" textlink="">
      <xdr:nvSpPr>
        <xdr:cNvPr id="605" name="テキスト ボックス 604"/>
        <xdr:cNvSpPr txBox="1"/>
      </xdr:nvSpPr>
      <xdr:spPr>
        <a:xfrm>
          <a:off x="14325111" y="997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163206</xdr:rowOff>
    </xdr:from>
    <xdr:to>
      <xdr:col>72</xdr:col>
      <xdr:colOff>38100</xdr:colOff>
      <xdr:row>57</xdr:row>
      <xdr:rowOff>93356</xdr:rowOff>
    </xdr:to>
    <xdr:sp macro="" textlink="">
      <xdr:nvSpPr>
        <xdr:cNvPr id="606" name="楕円 605"/>
        <xdr:cNvSpPr/>
      </xdr:nvSpPr>
      <xdr:spPr>
        <a:xfrm>
          <a:off x="13652500" y="976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109883</xdr:rowOff>
    </xdr:from>
    <xdr:ext cx="534377" cy="259045"/>
    <xdr:sp macro="" textlink="">
      <xdr:nvSpPr>
        <xdr:cNvPr id="607" name="テキスト ボックス 606"/>
        <xdr:cNvSpPr txBox="1"/>
      </xdr:nvSpPr>
      <xdr:spPr>
        <a:xfrm>
          <a:off x="13436111" y="953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24130</xdr:rowOff>
    </xdr:from>
    <xdr:to>
      <xdr:col>67</xdr:col>
      <xdr:colOff>101600</xdr:colOff>
      <xdr:row>57</xdr:row>
      <xdr:rowOff>125730</xdr:rowOff>
    </xdr:to>
    <xdr:sp macro="" textlink="">
      <xdr:nvSpPr>
        <xdr:cNvPr id="608" name="楕円 607"/>
        <xdr:cNvSpPr/>
      </xdr:nvSpPr>
      <xdr:spPr>
        <a:xfrm>
          <a:off x="12763500" y="97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142257</xdr:rowOff>
    </xdr:from>
    <xdr:ext cx="534377" cy="259045"/>
    <xdr:sp macro="" textlink="">
      <xdr:nvSpPr>
        <xdr:cNvPr id="609" name="テキスト ボックス 608"/>
        <xdr:cNvSpPr txBox="1"/>
      </xdr:nvSpPr>
      <xdr:spPr>
        <a:xfrm>
          <a:off x="12547111" y="957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23" name="テキスト ボックス 622"/>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25" name="テキスト ボックス 624"/>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27" name="テキスト ボックス 626"/>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9" name="テキスト ボックス 628"/>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31" name="テキスト ボックス 630"/>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3" name="テキスト ボックス 632"/>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85272</xdr:rowOff>
    </xdr:from>
    <xdr:to>
      <xdr:col>85</xdr:col>
      <xdr:colOff>126364</xdr:colOff>
      <xdr:row>79</xdr:row>
      <xdr:rowOff>98879</xdr:rowOff>
    </xdr:to>
    <xdr:cxnSp macro="">
      <xdr:nvCxnSpPr>
        <xdr:cNvPr id="635" name="直線コネクタ 634"/>
        <xdr:cNvCxnSpPr/>
      </xdr:nvCxnSpPr>
      <xdr:spPr>
        <a:xfrm flipV="1">
          <a:off x="16317595" y="12086772"/>
          <a:ext cx="1269"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31949</xdr:rowOff>
    </xdr:from>
    <xdr:ext cx="378565" cy="259045"/>
    <xdr:sp macro="" textlink="">
      <xdr:nvSpPr>
        <xdr:cNvPr id="638" name="災害復旧費最大値テキスト"/>
        <xdr:cNvSpPr txBox="1"/>
      </xdr:nvSpPr>
      <xdr:spPr>
        <a:xfrm>
          <a:off x="16370300" y="11861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85272</xdr:rowOff>
    </xdr:from>
    <xdr:to>
      <xdr:col>86</xdr:col>
      <xdr:colOff>25400</xdr:colOff>
      <xdr:row>70</xdr:row>
      <xdr:rowOff>85272</xdr:rowOff>
    </xdr:to>
    <xdr:cxnSp macro="">
      <xdr:nvCxnSpPr>
        <xdr:cNvPr id="639" name="直線コネクタ 638"/>
        <xdr:cNvCxnSpPr/>
      </xdr:nvCxnSpPr>
      <xdr:spPr>
        <a:xfrm>
          <a:off x="16230600" y="1208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79120</xdr:rowOff>
    </xdr:from>
    <xdr:ext cx="313932" cy="259045"/>
    <xdr:sp macro="" textlink="">
      <xdr:nvSpPr>
        <xdr:cNvPr id="641" name="災害復旧費平均値テキスト"/>
        <xdr:cNvSpPr txBox="1"/>
      </xdr:nvSpPr>
      <xdr:spPr>
        <a:xfrm>
          <a:off x="16370300" y="13280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56243</xdr:rowOff>
    </xdr:from>
    <xdr:to>
      <xdr:col>85</xdr:col>
      <xdr:colOff>177800</xdr:colOff>
      <xdr:row>78</xdr:row>
      <xdr:rowOff>157843</xdr:rowOff>
    </xdr:to>
    <xdr:sp macro="" textlink="">
      <xdr:nvSpPr>
        <xdr:cNvPr id="642" name="フローチャート: 判断 641"/>
        <xdr:cNvSpPr/>
      </xdr:nvSpPr>
      <xdr:spPr>
        <a:xfrm>
          <a:off x="16268700" y="1342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11793</xdr:rowOff>
    </xdr:from>
    <xdr:to>
      <xdr:col>81</xdr:col>
      <xdr:colOff>50800</xdr:colOff>
      <xdr:row>79</xdr:row>
      <xdr:rowOff>98879</xdr:rowOff>
    </xdr:to>
    <xdr:cxnSp macro="">
      <xdr:nvCxnSpPr>
        <xdr:cNvPr id="643" name="直線コネクタ 642"/>
        <xdr:cNvCxnSpPr/>
      </xdr:nvCxnSpPr>
      <xdr:spPr>
        <a:xfrm>
          <a:off x="14592300" y="12184743"/>
          <a:ext cx="889000" cy="145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26307</xdr:rowOff>
    </xdr:from>
    <xdr:to>
      <xdr:col>81</xdr:col>
      <xdr:colOff>101600</xdr:colOff>
      <xdr:row>75</xdr:row>
      <xdr:rowOff>127907</xdr:rowOff>
    </xdr:to>
    <xdr:sp macro="" textlink="">
      <xdr:nvSpPr>
        <xdr:cNvPr id="644" name="フローチャート: 判断 643"/>
        <xdr:cNvSpPr/>
      </xdr:nvSpPr>
      <xdr:spPr>
        <a:xfrm>
          <a:off x="15430500" y="128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73</xdr:row>
      <xdr:rowOff>144434</xdr:rowOff>
    </xdr:from>
    <xdr:ext cx="313932" cy="259045"/>
    <xdr:sp macro="" textlink="">
      <xdr:nvSpPr>
        <xdr:cNvPr id="645" name="テキスト ボックス 644"/>
        <xdr:cNvSpPr txBox="1"/>
      </xdr:nvSpPr>
      <xdr:spPr>
        <a:xfrm>
          <a:off x="15324333" y="1266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11793</xdr:rowOff>
    </xdr:from>
    <xdr:to>
      <xdr:col>76</xdr:col>
      <xdr:colOff>114300</xdr:colOff>
      <xdr:row>79</xdr:row>
      <xdr:rowOff>98879</xdr:rowOff>
    </xdr:to>
    <xdr:cxnSp macro="">
      <xdr:nvCxnSpPr>
        <xdr:cNvPr id="646" name="直線コネクタ 645"/>
        <xdr:cNvCxnSpPr/>
      </xdr:nvCxnSpPr>
      <xdr:spPr>
        <a:xfrm flipV="1">
          <a:off x="13703300" y="12184743"/>
          <a:ext cx="889000" cy="145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113393</xdr:rowOff>
    </xdr:from>
    <xdr:to>
      <xdr:col>76</xdr:col>
      <xdr:colOff>165100</xdr:colOff>
      <xdr:row>76</xdr:row>
      <xdr:rowOff>43543</xdr:rowOff>
    </xdr:to>
    <xdr:sp macro="" textlink="">
      <xdr:nvSpPr>
        <xdr:cNvPr id="647" name="フローチャート: 判断 646"/>
        <xdr:cNvSpPr/>
      </xdr:nvSpPr>
      <xdr:spPr>
        <a:xfrm>
          <a:off x="14541500" y="1297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76</xdr:row>
      <xdr:rowOff>34670</xdr:rowOff>
    </xdr:from>
    <xdr:ext cx="313932" cy="259045"/>
    <xdr:sp macro="" textlink="">
      <xdr:nvSpPr>
        <xdr:cNvPr id="648" name="テキスト ボックス 647"/>
        <xdr:cNvSpPr txBox="1"/>
      </xdr:nvSpPr>
      <xdr:spPr>
        <a:xfrm>
          <a:off x="14435333" y="13064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4536</xdr:rowOff>
    </xdr:from>
    <xdr:to>
      <xdr:col>72</xdr:col>
      <xdr:colOff>38100</xdr:colOff>
      <xdr:row>79</xdr:row>
      <xdr:rowOff>106136</xdr:rowOff>
    </xdr:to>
    <xdr:sp macro="" textlink="">
      <xdr:nvSpPr>
        <xdr:cNvPr id="650" name="フローチャート: 判断 649"/>
        <xdr:cNvSpPr/>
      </xdr:nvSpPr>
      <xdr:spPr>
        <a:xfrm>
          <a:off x="13652500" y="135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122663</xdr:rowOff>
    </xdr:from>
    <xdr:ext cx="249299" cy="259045"/>
    <xdr:sp macro="" textlink="">
      <xdr:nvSpPr>
        <xdr:cNvPr id="651" name="テキスト ボックス 650"/>
        <xdr:cNvSpPr txBox="1"/>
      </xdr:nvSpPr>
      <xdr:spPr>
        <a:xfrm>
          <a:off x="13578650" y="13324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2" name="フローチャート: 判断 651"/>
        <xdr:cNvSpPr/>
      </xdr:nvSpPr>
      <xdr:spPr>
        <a:xfrm>
          <a:off x="12763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3" name="テキスト ボックス 65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0"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132443</xdr:rowOff>
    </xdr:from>
    <xdr:to>
      <xdr:col>76</xdr:col>
      <xdr:colOff>165100</xdr:colOff>
      <xdr:row>71</xdr:row>
      <xdr:rowOff>62593</xdr:rowOff>
    </xdr:to>
    <xdr:sp macro="" textlink="">
      <xdr:nvSpPr>
        <xdr:cNvPr id="663" name="楕円 662"/>
        <xdr:cNvSpPr/>
      </xdr:nvSpPr>
      <xdr:spPr>
        <a:xfrm>
          <a:off x="14541500" y="1213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69</xdr:row>
      <xdr:rowOff>79120</xdr:rowOff>
    </xdr:from>
    <xdr:ext cx="378565" cy="259045"/>
    <xdr:sp macro="" textlink="">
      <xdr:nvSpPr>
        <xdr:cNvPr id="664" name="テキスト ボックス 663"/>
        <xdr:cNvSpPr txBox="1"/>
      </xdr:nvSpPr>
      <xdr:spPr>
        <a:xfrm>
          <a:off x="14403017" y="11909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77</xdr:row>
      <xdr:rowOff>166206</xdr:rowOff>
    </xdr:from>
    <xdr:ext cx="249299" cy="259045"/>
    <xdr:sp macro="" textlink="">
      <xdr:nvSpPr>
        <xdr:cNvPr id="668" name="テキスト ボックス 667"/>
        <xdr:cNvSpPr txBox="1"/>
      </xdr:nvSpPr>
      <xdr:spPr>
        <a:xfrm>
          <a:off x="12689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82" name="テキスト ボックス 681"/>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84" name="テキスト ボックス 683"/>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86" name="テキスト ボックス 685"/>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29645</xdr:rowOff>
    </xdr:from>
    <xdr:to>
      <xdr:col>85</xdr:col>
      <xdr:colOff>126364</xdr:colOff>
      <xdr:row>99</xdr:row>
      <xdr:rowOff>73298</xdr:rowOff>
    </xdr:to>
    <xdr:cxnSp macro="">
      <xdr:nvCxnSpPr>
        <xdr:cNvPr id="694" name="直線コネクタ 693"/>
        <xdr:cNvCxnSpPr/>
      </xdr:nvCxnSpPr>
      <xdr:spPr>
        <a:xfrm flipV="1">
          <a:off x="16317595" y="15631595"/>
          <a:ext cx="1269" cy="1415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77125</xdr:rowOff>
    </xdr:from>
    <xdr:ext cx="378565" cy="259045"/>
    <xdr:sp macro="" textlink="">
      <xdr:nvSpPr>
        <xdr:cNvPr id="695" name="公債費最小値テキスト"/>
        <xdr:cNvSpPr txBox="1"/>
      </xdr:nvSpPr>
      <xdr:spPr>
        <a:xfrm>
          <a:off x="16370300" y="1705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73298</xdr:rowOff>
    </xdr:from>
    <xdr:to>
      <xdr:col>86</xdr:col>
      <xdr:colOff>25400</xdr:colOff>
      <xdr:row>99</xdr:row>
      <xdr:rowOff>73298</xdr:rowOff>
    </xdr:to>
    <xdr:cxnSp macro="">
      <xdr:nvCxnSpPr>
        <xdr:cNvPr id="696" name="直線コネクタ 695"/>
        <xdr:cNvCxnSpPr/>
      </xdr:nvCxnSpPr>
      <xdr:spPr>
        <a:xfrm>
          <a:off x="16230600" y="1704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147772</xdr:rowOff>
    </xdr:from>
    <xdr:ext cx="534377" cy="259045"/>
    <xdr:sp macro="" textlink="">
      <xdr:nvSpPr>
        <xdr:cNvPr id="697" name="公債費最大値テキスト"/>
        <xdr:cNvSpPr txBox="1"/>
      </xdr:nvSpPr>
      <xdr:spPr>
        <a:xfrm>
          <a:off x="16370300" y="154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29645</xdr:rowOff>
    </xdr:from>
    <xdr:to>
      <xdr:col>86</xdr:col>
      <xdr:colOff>25400</xdr:colOff>
      <xdr:row>91</xdr:row>
      <xdr:rowOff>29645</xdr:rowOff>
    </xdr:to>
    <xdr:cxnSp macro="">
      <xdr:nvCxnSpPr>
        <xdr:cNvPr id="698" name="直線コネクタ 697"/>
        <xdr:cNvCxnSpPr/>
      </xdr:nvCxnSpPr>
      <xdr:spPr>
        <a:xfrm>
          <a:off x="16230600" y="1563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162886</xdr:rowOff>
    </xdr:from>
    <xdr:to>
      <xdr:col>85</xdr:col>
      <xdr:colOff>127000</xdr:colOff>
      <xdr:row>95</xdr:row>
      <xdr:rowOff>19413</xdr:rowOff>
    </xdr:to>
    <xdr:cxnSp macro="">
      <xdr:nvCxnSpPr>
        <xdr:cNvPr id="699" name="直線コネクタ 698"/>
        <xdr:cNvCxnSpPr/>
      </xdr:nvCxnSpPr>
      <xdr:spPr>
        <a:xfrm>
          <a:off x="15481300" y="16279186"/>
          <a:ext cx="838200" cy="2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4734</xdr:rowOff>
    </xdr:from>
    <xdr:ext cx="469744" cy="259045"/>
    <xdr:sp macro="" textlink="">
      <xdr:nvSpPr>
        <xdr:cNvPr id="700" name="公債費平均値テキスト"/>
        <xdr:cNvSpPr txBox="1"/>
      </xdr:nvSpPr>
      <xdr:spPr>
        <a:xfrm>
          <a:off x="16370300" y="16292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26307</xdr:rowOff>
    </xdr:from>
    <xdr:to>
      <xdr:col>85</xdr:col>
      <xdr:colOff>177800</xdr:colOff>
      <xdr:row>95</xdr:row>
      <xdr:rowOff>127907</xdr:rowOff>
    </xdr:to>
    <xdr:sp macro="" textlink="">
      <xdr:nvSpPr>
        <xdr:cNvPr id="701" name="フローチャート: 判断 700"/>
        <xdr:cNvSpPr/>
      </xdr:nvSpPr>
      <xdr:spPr>
        <a:xfrm>
          <a:off x="16268700" y="1631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39443</xdr:rowOff>
    </xdr:from>
    <xdr:to>
      <xdr:col>81</xdr:col>
      <xdr:colOff>50800</xdr:colOff>
      <xdr:row>94</xdr:row>
      <xdr:rowOff>162886</xdr:rowOff>
    </xdr:to>
    <xdr:cxnSp macro="">
      <xdr:nvCxnSpPr>
        <xdr:cNvPr id="702" name="直線コネクタ 701"/>
        <xdr:cNvCxnSpPr/>
      </xdr:nvCxnSpPr>
      <xdr:spPr>
        <a:xfrm>
          <a:off x="14592300" y="16155743"/>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69959</xdr:rowOff>
    </xdr:from>
    <xdr:to>
      <xdr:col>81</xdr:col>
      <xdr:colOff>101600</xdr:colOff>
      <xdr:row>96</xdr:row>
      <xdr:rowOff>109</xdr:rowOff>
    </xdr:to>
    <xdr:sp macro="" textlink="">
      <xdr:nvSpPr>
        <xdr:cNvPr id="703" name="フローチャート: 判断 702"/>
        <xdr:cNvSpPr/>
      </xdr:nvSpPr>
      <xdr:spPr>
        <a:xfrm>
          <a:off x="15430500" y="1635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162686</xdr:rowOff>
    </xdr:from>
    <xdr:ext cx="469744" cy="259045"/>
    <xdr:sp macro="" textlink="">
      <xdr:nvSpPr>
        <xdr:cNvPr id="704" name="テキスト ボックス 703"/>
        <xdr:cNvSpPr txBox="1"/>
      </xdr:nvSpPr>
      <xdr:spPr>
        <a:xfrm>
          <a:off x="15246428" y="1645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798</xdr:rowOff>
    </xdr:from>
    <xdr:to>
      <xdr:col>76</xdr:col>
      <xdr:colOff>114300</xdr:colOff>
      <xdr:row>94</xdr:row>
      <xdr:rowOff>39443</xdr:rowOff>
    </xdr:to>
    <xdr:cxnSp macro="">
      <xdr:nvCxnSpPr>
        <xdr:cNvPr id="705" name="直線コネクタ 704"/>
        <xdr:cNvCxnSpPr/>
      </xdr:nvCxnSpPr>
      <xdr:spPr>
        <a:xfrm>
          <a:off x="13703300" y="15945648"/>
          <a:ext cx="889000" cy="21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113829</xdr:rowOff>
    </xdr:from>
    <xdr:to>
      <xdr:col>76</xdr:col>
      <xdr:colOff>165100</xdr:colOff>
      <xdr:row>95</xdr:row>
      <xdr:rowOff>43979</xdr:rowOff>
    </xdr:to>
    <xdr:sp macro="" textlink="">
      <xdr:nvSpPr>
        <xdr:cNvPr id="706" name="フローチャート: 判断 705"/>
        <xdr:cNvSpPr/>
      </xdr:nvSpPr>
      <xdr:spPr>
        <a:xfrm>
          <a:off x="14541500" y="1623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35106</xdr:rowOff>
    </xdr:from>
    <xdr:ext cx="469744" cy="259045"/>
    <xdr:sp macro="" textlink="">
      <xdr:nvSpPr>
        <xdr:cNvPr id="707" name="テキスト ボックス 706"/>
        <xdr:cNvSpPr txBox="1"/>
      </xdr:nvSpPr>
      <xdr:spPr>
        <a:xfrm>
          <a:off x="14357428" y="1632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798</xdr:rowOff>
    </xdr:from>
    <xdr:to>
      <xdr:col>71</xdr:col>
      <xdr:colOff>177800</xdr:colOff>
      <xdr:row>93</xdr:row>
      <xdr:rowOff>126093</xdr:rowOff>
    </xdr:to>
    <xdr:cxnSp macro="">
      <xdr:nvCxnSpPr>
        <xdr:cNvPr id="708" name="直線コネクタ 707"/>
        <xdr:cNvCxnSpPr/>
      </xdr:nvCxnSpPr>
      <xdr:spPr>
        <a:xfrm flipV="1">
          <a:off x="12814300" y="15945648"/>
          <a:ext cx="889000" cy="12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67019</xdr:rowOff>
    </xdr:from>
    <xdr:to>
      <xdr:col>72</xdr:col>
      <xdr:colOff>38100</xdr:colOff>
      <xdr:row>95</xdr:row>
      <xdr:rowOff>168619</xdr:rowOff>
    </xdr:to>
    <xdr:sp macro="" textlink="">
      <xdr:nvSpPr>
        <xdr:cNvPr id="709" name="フローチャート: 判断 708"/>
        <xdr:cNvSpPr/>
      </xdr:nvSpPr>
      <xdr:spPr>
        <a:xfrm>
          <a:off x="136525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159746</xdr:rowOff>
    </xdr:from>
    <xdr:ext cx="469744" cy="259045"/>
    <xdr:sp macro="" textlink="">
      <xdr:nvSpPr>
        <xdr:cNvPr id="710" name="テキスト ボックス 709"/>
        <xdr:cNvSpPr txBox="1"/>
      </xdr:nvSpPr>
      <xdr:spPr>
        <a:xfrm>
          <a:off x="13468428" y="1644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94235</xdr:rowOff>
    </xdr:from>
    <xdr:to>
      <xdr:col>67</xdr:col>
      <xdr:colOff>101600</xdr:colOff>
      <xdr:row>95</xdr:row>
      <xdr:rowOff>24385</xdr:rowOff>
    </xdr:to>
    <xdr:sp macro="" textlink="">
      <xdr:nvSpPr>
        <xdr:cNvPr id="711" name="フローチャート: 判断 710"/>
        <xdr:cNvSpPr/>
      </xdr:nvSpPr>
      <xdr:spPr>
        <a:xfrm>
          <a:off x="12763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15512</xdr:rowOff>
    </xdr:from>
    <xdr:ext cx="469744" cy="259045"/>
    <xdr:sp macro="" textlink="">
      <xdr:nvSpPr>
        <xdr:cNvPr id="712" name="テキスト ボックス 711"/>
        <xdr:cNvSpPr txBox="1"/>
      </xdr:nvSpPr>
      <xdr:spPr>
        <a:xfrm>
          <a:off x="12579428" y="163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140063</xdr:rowOff>
    </xdr:from>
    <xdr:to>
      <xdr:col>85</xdr:col>
      <xdr:colOff>177800</xdr:colOff>
      <xdr:row>95</xdr:row>
      <xdr:rowOff>70213</xdr:rowOff>
    </xdr:to>
    <xdr:sp macro="" textlink="">
      <xdr:nvSpPr>
        <xdr:cNvPr id="718" name="楕円 717"/>
        <xdr:cNvSpPr/>
      </xdr:nvSpPr>
      <xdr:spPr>
        <a:xfrm>
          <a:off x="16268700" y="162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162940</xdr:rowOff>
    </xdr:from>
    <xdr:ext cx="469744" cy="259045"/>
    <xdr:sp macro="" textlink="">
      <xdr:nvSpPr>
        <xdr:cNvPr id="719" name="公債費該当値テキスト"/>
        <xdr:cNvSpPr txBox="1"/>
      </xdr:nvSpPr>
      <xdr:spPr>
        <a:xfrm>
          <a:off x="16370300" y="1610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112086</xdr:rowOff>
    </xdr:from>
    <xdr:to>
      <xdr:col>81</xdr:col>
      <xdr:colOff>101600</xdr:colOff>
      <xdr:row>95</xdr:row>
      <xdr:rowOff>42236</xdr:rowOff>
    </xdr:to>
    <xdr:sp macro="" textlink="">
      <xdr:nvSpPr>
        <xdr:cNvPr id="720" name="楕円 719"/>
        <xdr:cNvSpPr/>
      </xdr:nvSpPr>
      <xdr:spPr>
        <a:xfrm>
          <a:off x="15430500" y="1622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58763</xdr:rowOff>
    </xdr:from>
    <xdr:ext cx="469744" cy="259045"/>
    <xdr:sp macro="" textlink="">
      <xdr:nvSpPr>
        <xdr:cNvPr id="721" name="テキスト ボックス 720"/>
        <xdr:cNvSpPr txBox="1"/>
      </xdr:nvSpPr>
      <xdr:spPr>
        <a:xfrm>
          <a:off x="15246428" y="1600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160093</xdr:rowOff>
    </xdr:from>
    <xdr:to>
      <xdr:col>76</xdr:col>
      <xdr:colOff>165100</xdr:colOff>
      <xdr:row>94</xdr:row>
      <xdr:rowOff>90243</xdr:rowOff>
    </xdr:to>
    <xdr:sp macro="" textlink="">
      <xdr:nvSpPr>
        <xdr:cNvPr id="722" name="楕円 721"/>
        <xdr:cNvSpPr/>
      </xdr:nvSpPr>
      <xdr:spPr>
        <a:xfrm>
          <a:off x="14541500" y="1610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92</xdr:row>
      <xdr:rowOff>106770</xdr:rowOff>
    </xdr:from>
    <xdr:ext cx="469744" cy="259045"/>
    <xdr:sp macro="" textlink="">
      <xdr:nvSpPr>
        <xdr:cNvPr id="723" name="テキスト ボックス 722"/>
        <xdr:cNvSpPr txBox="1"/>
      </xdr:nvSpPr>
      <xdr:spPr>
        <a:xfrm>
          <a:off x="14357428" y="1588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121448</xdr:rowOff>
    </xdr:from>
    <xdr:to>
      <xdr:col>72</xdr:col>
      <xdr:colOff>38100</xdr:colOff>
      <xdr:row>93</xdr:row>
      <xdr:rowOff>51598</xdr:rowOff>
    </xdr:to>
    <xdr:sp macro="" textlink="">
      <xdr:nvSpPr>
        <xdr:cNvPr id="724" name="楕円 723"/>
        <xdr:cNvSpPr/>
      </xdr:nvSpPr>
      <xdr:spPr>
        <a:xfrm>
          <a:off x="13652500" y="1589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68125</xdr:rowOff>
    </xdr:from>
    <xdr:ext cx="534377" cy="259045"/>
    <xdr:sp macro="" textlink="">
      <xdr:nvSpPr>
        <xdr:cNvPr id="725" name="テキスト ボックス 724"/>
        <xdr:cNvSpPr txBox="1"/>
      </xdr:nvSpPr>
      <xdr:spPr>
        <a:xfrm>
          <a:off x="13436111" y="1567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75293</xdr:rowOff>
    </xdr:from>
    <xdr:to>
      <xdr:col>67</xdr:col>
      <xdr:colOff>101600</xdr:colOff>
      <xdr:row>94</xdr:row>
      <xdr:rowOff>5443</xdr:rowOff>
    </xdr:to>
    <xdr:sp macro="" textlink="">
      <xdr:nvSpPr>
        <xdr:cNvPr id="726" name="楕円 725"/>
        <xdr:cNvSpPr/>
      </xdr:nvSpPr>
      <xdr:spPr>
        <a:xfrm>
          <a:off x="12763500" y="1602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92</xdr:row>
      <xdr:rowOff>21970</xdr:rowOff>
    </xdr:from>
    <xdr:ext cx="469744" cy="259045"/>
    <xdr:sp macro="" textlink="">
      <xdr:nvSpPr>
        <xdr:cNvPr id="727" name="テキスト ボックス 726"/>
        <xdr:cNvSpPr txBox="1"/>
      </xdr:nvSpPr>
      <xdr:spPr>
        <a:xfrm>
          <a:off x="12579428" y="1579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3" name="テキスト ボックス 74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5" name="テキスト ボックス 74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100330</xdr:rowOff>
    </xdr:from>
    <xdr:to>
      <xdr:col>116</xdr:col>
      <xdr:colOff>62864</xdr:colOff>
      <xdr:row>39</xdr:row>
      <xdr:rowOff>44450</xdr:rowOff>
    </xdr:to>
    <xdr:cxnSp macro="">
      <xdr:nvCxnSpPr>
        <xdr:cNvPr id="751" name="直線コネクタ 750"/>
        <xdr:cNvCxnSpPr/>
      </xdr:nvCxnSpPr>
      <xdr:spPr>
        <a:xfrm flipV="1">
          <a:off x="22159595" y="5243830"/>
          <a:ext cx="1269" cy="14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47007</xdr:rowOff>
    </xdr:from>
    <xdr:ext cx="469744" cy="259045"/>
    <xdr:sp macro="" textlink="">
      <xdr:nvSpPr>
        <xdr:cNvPr id="754" name="諸支出金最大値テキスト"/>
        <xdr:cNvSpPr txBox="1"/>
      </xdr:nvSpPr>
      <xdr:spPr>
        <a:xfrm>
          <a:off x="22212300" y="50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100330</xdr:rowOff>
    </xdr:from>
    <xdr:to>
      <xdr:col>116</xdr:col>
      <xdr:colOff>152400</xdr:colOff>
      <xdr:row>30</xdr:row>
      <xdr:rowOff>100330</xdr:rowOff>
    </xdr:to>
    <xdr:cxnSp macro="">
      <xdr:nvCxnSpPr>
        <xdr:cNvPr id="755" name="直線コネクタ 754"/>
        <xdr:cNvCxnSpPr/>
      </xdr:nvCxnSpPr>
      <xdr:spPr>
        <a:xfrm>
          <a:off x="22072600" y="524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313932" cy="259045"/>
    <xdr:sp macro="" textlink="">
      <xdr:nvSpPr>
        <xdr:cNvPr id="757" name="諸支出金平均値テキスト"/>
        <xdr:cNvSpPr txBox="1"/>
      </xdr:nvSpPr>
      <xdr:spPr>
        <a:xfrm>
          <a:off x="22212300" y="64554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フローチャート: 判断 757"/>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60" name="フローチャート: 判断 759"/>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138430</xdr:rowOff>
    </xdr:from>
    <xdr:to>
      <xdr:col>107</xdr:col>
      <xdr:colOff>101600</xdr:colOff>
      <xdr:row>39</xdr:row>
      <xdr:rowOff>68580</xdr:rowOff>
    </xdr:to>
    <xdr:sp macro="" textlink="">
      <xdr:nvSpPr>
        <xdr:cNvPr id="763" name="フローチャート: 判断 762"/>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85107</xdr:rowOff>
    </xdr:from>
    <xdr:ext cx="313932" cy="259045"/>
    <xdr:sp macro="" textlink="">
      <xdr:nvSpPr>
        <xdr:cNvPr id="764" name="テキスト ボックス 763"/>
        <xdr:cNvSpPr txBox="1"/>
      </xdr:nvSpPr>
      <xdr:spPr>
        <a:xfrm>
          <a:off x="20277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83820</xdr:rowOff>
    </xdr:from>
    <xdr:to>
      <xdr:col>102</xdr:col>
      <xdr:colOff>165100</xdr:colOff>
      <xdr:row>39</xdr:row>
      <xdr:rowOff>13970</xdr:rowOff>
    </xdr:to>
    <xdr:sp macro="" textlink="">
      <xdr:nvSpPr>
        <xdr:cNvPr id="766" name="フローチャート: 判断 765"/>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30497</xdr:rowOff>
    </xdr:from>
    <xdr:ext cx="313932" cy="259045"/>
    <xdr:sp macro="" textlink="">
      <xdr:nvSpPr>
        <xdr:cNvPr id="767" name="テキスト ボックス 766"/>
        <xdr:cNvSpPr txBox="1"/>
      </xdr:nvSpPr>
      <xdr:spPr>
        <a:xfrm>
          <a:off x="19388333" y="6374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153670</xdr:rowOff>
    </xdr:from>
    <xdr:to>
      <xdr:col>98</xdr:col>
      <xdr:colOff>38100</xdr:colOff>
      <xdr:row>37</xdr:row>
      <xdr:rowOff>83820</xdr:rowOff>
    </xdr:to>
    <xdr:sp macro="" textlink="">
      <xdr:nvSpPr>
        <xdr:cNvPr id="768" name="フローチャート: 判断 767"/>
        <xdr:cNvSpPr/>
      </xdr:nvSpPr>
      <xdr:spPr>
        <a:xfrm>
          <a:off x="18605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100347</xdr:rowOff>
    </xdr:from>
    <xdr:ext cx="378565" cy="259045"/>
    <xdr:sp macro="" textlink="">
      <xdr:nvSpPr>
        <xdr:cNvPr id="769" name="テキスト ボックス 768"/>
        <xdr:cNvSpPr txBox="1"/>
      </xdr:nvSpPr>
      <xdr:spPr>
        <a:xfrm>
          <a:off x="18467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8" name="テキスト ボックス 777"/>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決算は、民生費が住民一人当たり２９７，７７３円となっており、２３区の平均値と比較すると一人当たりのコストが高い状況となっている。これは、生活保護の被保護者数が人口に比して特に多いためである。</a:t>
          </a:r>
        </a:p>
        <a:p>
          <a:r>
            <a:rPr kumimoji="1" lang="ja-JP" altLang="en-US" sz="1300">
              <a:latin typeface="ＭＳ Ｐゴシック" panose="020B0600070205080204" pitchFamily="50" charset="-128"/>
              <a:ea typeface="ＭＳ Ｐゴシック" panose="020B0600070205080204" pitchFamily="50" charset="-128"/>
            </a:rPr>
            <a:t>　近年の傾向として、生活保護受給実績は６年連続で減となっている一方で、保育委託の増などにより児童福祉費がこの１０年間で増加傾向となっているほか、障害福祉サービスの増加などにより社会福祉費が前年度と比べて増となっていることから、民生費全体は増加傾向にある。</a:t>
          </a:r>
        </a:p>
        <a:p>
          <a:r>
            <a:rPr kumimoji="1" lang="ja-JP" altLang="en-US" sz="1300">
              <a:latin typeface="ＭＳ Ｐゴシック" panose="020B0600070205080204" pitchFamily="50" charset="-128"/>
              <a:ea typeface="ＭＳ Ｐゴシック" panose="020B0600070205080204" pitchFamily="50" charset="-128"/>
            </a:rPr>
            <a:t>　また、商工費が住民一人当たり２０，２０４円となっており、２３区の平均値と比較すると一人当たりのコストが大幅に高い状況となっている。要因として、中小企業者等への支援などの産業振興や浅草や上野といった地域資源を活用した観光振興など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東京都台東区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令和３年度の標準財政規模に対する財政調整基金</a:t>
          </a:r>
          <a:r>
            <a:rPr kumimoji="1" lang="ja-JP" altLang="en-US" sz="1400">
              <a:solidFill>
                <a:sysClr val="windowText" lastClr="000000"/>
              </a:solidFill>
              <a:latin typeface="ＭＳ ゴシック" pitchFamily="49" charset="-128"/>
              <a:ea typeface="ＭＳ ゴシック" pitchFamily="49" charset="-128"/>
            </a:rPr>
            <a:t>残高の割合は、前年度と比較して０．５９ポイント上昇している。これは、標準財政規模の６．１８％増に対し、財政調整基金残高が９．７％増となったため、割合が低下したものである。</a:t>
          </a:r>
        </a:p>
        <a:p>
          <a:r>
            <a:rPr kumimoji="1" lang="ja-JP" altLang="en-US" sz="1400">
              <a:latin typeface="ＭＳ ゴシック" pitchFamily="49" charset="-128"/>
              <a:ea typeface="ＭＳ ゴシック" pitchFamily="49" charset="-128"/>
            </a:rPr>
            <a:t>　標準財政規模に対する実質収支額の割合は、前年度と比較して３．５４ポイント上昇している</a:t>
          </a:r>
          <a:r>
            <a:rPr kumimoji="1" lang="ja-JP" altLang="en-US" sz="1400">
              <a:solidFill>
                <a:sysClr val="windowText" lastClr="000000"/>
              </a:solidFill>
              <a:latin typeface="ＭＳ ゴシック" pitchFamily="49" charset="-128"/>
              <a:ea typeface="ＭＳ ゴシック" pitchFamily="49" charset="-128"/>
            </a:rPr>
            <a:t>。実質収支額が３２．９％増となったためである。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東京都台東区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令和３年度標準財政規模に対する一般会計の割合は、前年度と比較し３．５３ポイント上昇している。これは、実質収支額が３２．９％増となったためである。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標準財政規模に対する介護保険会計の割合は、前年度と比較し０．２４ポイント上昇、</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国民健康保険事業会計</a:t>
          </a:r>
          <a:r>
            <a:rPr kumimoji="1" lang="ja-JP" altLang="en-US" sz="1400">
              <a:latin typeface="ＭＳ ゴシック" pitchFamily="49" charset="-128"/>
              <a:ea typeface="ＭＳ ゴシック" pitchFamily="49" charset="-128"/>
            </a:rPr>
            <a:t>の割合は０．９３ポイント低下、後期高齢者医療会計の割合は前年度同となっている。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東京都台東区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令和３年度の実質公債費比率の分子は、前年度と比較して３</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８００万円増加している。これは、特別区債の償還の進捗による元利償還金の額の減少より、算入公債費等の減少幅が大きかったことによる。今後とも、地方債の発行については、世代間の公平性や年度間の財源調整など地方債の機能を踏まえ、将来の財政負担に十分留意しながら、有効かつ適切活用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満期一括償還方式で発行した特別区債については、発行翌年度より元金を償還期間で均等割りした額を積み立てている。今後も将来を見据え計画的に積立を行っていく。</a:t>
          </a:r>
        </a:p>
        <a:p>
          <a:endParaRPr kumimoji="1" lang="ja-JP" altLang="en-US"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東京都台東区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令和３年度の将来負担比率の分子は、前年度と比較して４０億４６００万円減少している。これは、特別区債の現在高や退職手当の負担見込額など将来負担額（Ａ）が増加（</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億円）する一方、基金残高や普通交付税上の基準財政需要額に算入される減税補てん債等の地方債現在高などの充当可能財源等（Ｂ）が増加（</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億円）となったためである。今後とも、基金や起債の活用にあたっては、中・長期的な視点に立ち持続可能な財政運営を推進できるよう残高に留意していく。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東京都台東区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特別区税や特別区交付金の上振れ分及び繰越金、歳出の執行実績等による歳計剰余金から、景気変動への対応など年度間の財源調整の費用に活用するため財政調整基金へ９億４，３００万円、減債基金へ７００万円、公共施設の改築・大規模改修等の費用に活用するため公共施設建設基金へ３０億２、８００万円、都市整備事業等に活用するため都市整備基金へ１０億３００万円、災害対策の経費、大規模災害時の財源として活用するため災害対策基金へ１０億２００万円、台東病院等の医療機器等備品整備の費用に活用するため台東病院及び老人保健施設千束基金へ１億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０００万円、浅草地域の道路・公園整備事業等に活用するため環境整備基金へ６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２００万円、などを積み立てた。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一方、浅草公会堂大規模改修等の費用として公共施設建設基金を２４億８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０００万円、減債基金を４億円、緊急輸送道路沿道建築物の耐震化助成等の費用として災害対策基金を１億７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２００万円、安全・安心な道づくり等の費用として都市整備基金５億１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０００万円及び環境整備基金２億３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０００万円など、それぞれ取り崩した。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これらにより、基金全体としては２３億４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４００万円の増となった。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毎年度の歳計剰余金等を積立て、公共施設の改築・大規模改修や都市整備事業、災害対策等に適切に対応していく。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公共施設建設基金：公共施設の建設・改築・大規模改修等の費用に活用する。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都市整備基金：総合的な都市整備の推進費用に活用する。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災害対策基金：災害の予防・応急対策及び復旧等の費用に活用する。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 ：今後の公共施設の更新需要などの費用として３０億２、８００万円を積み立てた一方、</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浅草公会堂大規模改修等の費用として ２４億８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０００万円を取り崩した。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 市 整 備 基 金：総合的な都市整備の推進の費用として１０億３００万円を積み立てた一方、</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安全・安心な道づくり等の費用として５億１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０００万円を取り崩した。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 害 対 策 基 金：災害の予防、応急対策及び復旧等の費用として１０億２００万円を積み立てた一方、</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緊急輸送道路沿道建築物の耐震化助成等の費用として１億７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２００万円を取り崩した。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 ：今後の公共施設の改築・大規模改修等に活用する。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 市 整 備 基 金：今後の都市整備事業等に活用する。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 害 対 策 基 金：災害対策の経費に活用するとともに大規模災害時の財源として確保する。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令和３年度は、基金運用益金、繰越金や特別区税・特別区交付金など歳入の上振れ分を９億４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３００万円積み立てた。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財源調整の機能を維持できるよう確保する。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令和３年度は、基金運用益金を７００万円積み立てた一方、４億円を取り崩した。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特別区債の償還に対応できるよう確保する。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34" zoomScale="75" zoomScaleNormal="75" workbookViewId="0">
      <selection activeCell="B21" sqref="B21:AX21"/>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125054197</v>
      </c>
      <c r="BO4" s="452"/>
      <c r="BP4" s="452"/>
      <c r="BQ4" s="452"/>
      <c r="BR4" s="452"/>
      <c r="BS4" s="452"/>
      <c r="BT4" s="452"/>
      <c r="BU4" s="453"/>
      <c r="BV4" s="451">
        <v>131602625</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17.600000000000001</v>
      </c>
      <c r="CU4" s="592"/>
      <c r="CV4" s="592"/>
      <c r="CW4" s="592"/>
      <c r="CX4" s="592"/>
      <c r="CY4" s="592"/>
      <c r="CZ4" s="592"/>
      <c r="DA4" s="593"/>
      <c r="DB4" s="591">
        <v>14.1</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114411332</v>
      </c>
      <c r="BO5" s="423"/>
      <c r="BP5" s="423"/>
      <c r="BQ5" s="423"/>
      <c r="BR5" s="423"/>
      <c r="BS5" s="423"/>
      <c r="BT5" s="423"/>
      <c r="BU5" s="424"/>
      <c r="BV5" s="422">
        <v>123670753</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83.4</v>
      </c>
      <c r="CU5" s="420"/>
      <c r="CV5" s="420"/>
      <c r="CW5" s="420"/>
      <c r="CX5" s="420"/>
      <c r="CY5" s="420"/>
      <c r="CZ5" s="420"/>
      <c r="DA5" s="421"/>
      <c r="DB5" s="419">
        <v>89.1</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10642865</v>
      </c>
      <c r="BO6" s="423"/>
      <c r="BP6" s="423"/>
      <c r="BQ6" s="423"/>
      <c r="BR6" s="423"/>
      <c r="BS6" s="423"/>
      <c r="BT6" s="423"/>
      <c r="BU6" s="424"/>
      <c r="BV6" s="422">
        <v>7931872</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83.4</v>
      </c>
      <c r="CU6" s="566"/>
      <c r="CV6" s="566"/>
      <c r="CW6" s="566"/>
      <c r="CX6" s="566"/>
      <c r="CY6" s="566"/>
      <c r="CZ6" s="566"/>
      <c r="DA6" s="567"/>
      <c r="DB6" s="565">
        <v>89.1</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106</v>
      </c>
      <c r="AV7" s="481"/>
      <c r="AW7" s="481"/>
      <c r="AX7" s="481"/>
      <c r="AY7" s="436" t="s">
        <v>107</v>
      </c>
      <c r="AZ7" s="437"/>
      <c r="BA7" s="437"/>
      <c r="BB7" s="437"/>
      <c r="BC7" s="437"/>
      <c r="BD7" s="437"/>
      <c r="BE7" s="437"/>
      <c r="BF7" s="437"/>
      <c r="BG7" s="437"/>
      <c r="BH7" s="437"/>
      <c r="BI7" s="437"/>
      <c r="BJ7" s="437"/>
      <c r="BK7" s="437"/>
      <c r="BL7" s="437"/>
      <c r="BM7" s="438"/>
      <c r="BN7" s="422">
        <v>296018</v>
      </c>
      <c r="BO7" s="423"/>
      <c r="BP7" s="423"/>
      <c r="BQ7" s="423"/>
      <c r="BR7" s="423"/>
      <c r="BS7" s="423"/>
      <c r="BT7" s="423"/>
      <c r="BU7" s="424"/>
      <c r="BV7" s="422">
        <v>143733</v>
      </c>
      <c r="BW7" s="423"/>
      <c r="BX7" s="423"/>
      <c r="BY7" s="423"/>
      <c r="BZ7" s="423"/>
      <c r="CA7" s="423"/>
      <c r="CB7" s="423"/>
      <c r="CC7" s="424"/>
      <c r="CD7" s="462" t="s">
        <v>108</v>
      </c>
      <c r="CE7" s="382"/>
      <c r="CF7" s="382"/>
      <c r="CG7" s="382"/>
      <c r="CH7" s="382"/>
      <c r="CI7" s="382"/>
      <c r="CJ7" s="382"/>
      <c r="CK7" s="382"/>
      <c r="CL7" s="382"/>
      <c r="CM7" s="382"/>
      <c r="CN7" s="382"/>
      <c r="CO7" s="382"/>
      <c r="CP7" s="382"/>
      <c r="CQ7" s="382"/>
      <c r="CR7" s="382"/>
      <c r="CS7" s="463"/>
      <c r="CT7" s="422">
        <v>58760773</v>
      </c>
      <c r="CU7" s="423"/>
      <c r="CV7" s="423"/>
      <c r="CW7" s="423"/>
      <c r="CX7" s="423"/>
      <c r="CY7" s="423"/>
      <c r="CZ7" s="423"/>
      <c r="DA7" s="424"/>
      <c r="DB7" s="422">
        <v>55342710</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109</v>
      </c>
      <c r="AN8" s="379"/>
      <c r="AO8" s="379"/>
      <c r="AP8" s="379"/>
      <c r="AQ8" s="379"/>
      <c r="AR8" s="379"/>
      <c r="AS8" s="379"/>
      <c r="AT8" s="380"/>
      <c r="AU8" s="480" t="s">
        <v>110</v>
      </c>
      <c r="AV8" s="481"/>
      <c r="AW8" s="481"/>
      <c r="AX8" s="481"/>
      <c r="AY8" s="436" t="s">
        <v>111</v>
      </c>
      <c r="AZ8" s="437"/>
      <c r="BA8" s="437"/>
      <c r="BB8" s="437"/>
      <c r="BC8" s="437"/>
      <c r="BD8" s="437"/>
      <c r="BE8" s="437"/>
      <c r="BF8" s="437"/>
      <c r="BG8" s="437"/>
      <c r="BH8" s="437"/>
      <c r="BI8" s="437"/>
      <c r="BJ8" s="437"/>
      <c r="BK8" s="437"/>
      <c r="BL8" s="437"/>
      <c r="BM8" s="438"/>
      <c r="BN8" s="422">
        <v>10346847</v>
      </c>
      <c r="BO8" s="423"/>
      <c r="BP8" s="423"/>
      <c r="BQ8" s="423"/>
      <c r="BR8" s="423"/>
      <c r="BS8" s="423"/>
      <c r="BT8" s="423"/>
      <c r="BU8" s="424"/>
      <c r="BV8" s="422">
        <v>7788139</v>
      </c>
      <c r="BW8" s="423"/>
      <c r="BX8" s="423"/>
      <c r="BY8" s="423"/>
      <c r="BZ8" s="423"/>
      <c r="CA8" s="423"/>
      <c r="CB8" s="423"/>
      <c r="CC8" s="424"/>
      <c r="CD8" s="462" t="s">
        <v>112</v>
      </c>
      <c r="CE8" s="382"/>
      <c r="CF8" s="382"/>
      <c r="CG8" s="382"/>
      <c r="CH8" s="382"/>
      <c r="CI8" s="382"/>
      <c r="CJ8" s="382"/>
      <c r="CK8" s="382"/>
      <c r="CL8" s="382"/>
      <c r="CM8" s="382"/>
      <c r="CN8" s="382"/>
      <c r="CO8" s="382"/>
      <c r="CP8" s="382"/>
      <c r="CQ8" s="382"/>
      <c r="CR8" s="382"/>
      <c r="CS8" s="463"/>
      <c r="CT8" s="525">
        <v>0.48</v>
      </c>
      <c r="CU8" s="526"/>
      <c r="CV8" s="526"/>
      <c r="CW8" s="526"/>
      <c r="CX8" s="526"/>
      <c r="CY8" s="526"/>
      <c r="CZ8" s="526"/>
      <c r="DA8" s="527"/>
      <c r="DB8" s="525">
        <v>0.48</v>
      </c>
      <c r="DC8" s="526"/>
      <c r="DD8" s="526"/>
      <c r="DE8" s="526"/>
      <c r="DF8" s="526"/>
      <c r="DG8" s="526"/>
      <c r="DH8" s="526"/>
      <c r="DI8" s="527"/>
    </row>
    <row r="9" spans="1:119" ht="18.75" customHeight="1" thickBot="1" x14ac:dyDescent="0.2">
      <c r="A9" s="178"/>
      <c r="B9" s="554" t="s">
        <v>113</v>
      </c>
      <c r="C9" s="555"/>
      <c r="D9" s="555"/>
      <c r="E9" s="555"/>
      <c r="F9" s="555"/>
      <c r="G9" s="555"/>
      <c r="H9" s="555"/>
      <c r="I9" s="555"/>
      <c r="J9" s="555"/>
      <c r="K9" s="473"/>
      <c r="L9" s="556" t="s">
        <v>114</v>
      </c>
      <c r="M9" s="557"/>
      <c r="N9" s="557"/>
      <c r="O9" s="557"/>
      <c r="P9" s="557"/>
      <c r="Q9" s="558"/>
      <c r="R9" s="559">
        <v>211444</v>
      </c>
      <c r="S9" s="560"/>
      <c r="T9" s="560"/>
      <c r="U9" s="560"/>
      <c r="V9" s="561"/>
      <c r="W9" s="491" t="s">
        <v>115</v>
      </c>
      <c r="X9" s="492"/>
      <c r="Y9" s="492"/>
      <c r="Z9" s="492"/>
      <c r="AA9" s="492"/>
      <c r="AB9" s="492"/>
      <c r="AC9" s="492"/>
      <c r="AD9" s="492"/>
      <c r="AE9" s="492"/>
      <c r="AF9" s="492"/>
      <c r="AG9" s="492"/>
      <c r="AH9" s="492"/>
      <c r="AI9" s="492"/>
      <c r="AJ9" s="492"/>
      <c r="AK9" s="492"/>
      <c r="AL9" s="562"/>
      <c r="AM9" s="479" t="s">
        <v>116</v>
      </c>
      <c r="AN9" s="379"/>
      <c r="AO9" s="379"/>
      <c r="AP9" s="379"/>
      <c r="AQ9" s="379"/>
      <c r="AR9" s="379"/>
      <c r="AS9" s="379"/>
      <c r="AT9" s="380"/>
      <c r="AU9" s="480" t="s">
        <v>94</v>
      </c>
      <c r="AV9" s="481"/>
      <c r="AW9" s="481"/>
      <c r="AX9" s="481"/>
      <c r="AY9" s="436" t="s">
        <v>117</v>
      </c>
      <c r="AZ9" s="437"/>
      <c r="BA9" s="437"/>
      <c r="BB9" s="437"/>
      <c r="BC9" s="437"/>
      <c r="BD9" s="437"/>
      <c r="BE9" s="437"/>
      <c r="BF9" s="437"/>
      <c r="BG9" s="437"/>
      <c r="BH9" s="437"/>
      <c r="BI9" s="437"/>
      <c r="BJ9" s="437"/>
      <c r="BK9" s="437"/>
      <c r="BL9" s="437"/>
      <c r="BM9" s="438"/>
      <c r="BN9" s="422">
        <v>2558708</v>
      </c>
      <c r="BO9" s="423"/>
      <c r="BP9" s="423"/>
      <c r="BQ9" s="423"/>
      <c r="BR9" s="423"/>
      <c r="BS9" s="423"/>
      <c r="BT9" s="423"/>
      <c r="BU9" s="424"/>
      <c r="BV9" s="422">
        <v>3814770</v>
      </c>
      <c r="BW9" s="423"/>
      <c r="BX9" s="423"/>
      <c r="BY9" s="423"/>
      <c r="BZ9" s="423"/>
      <c r="CA9" s="423"/>
      <c r="CB9" s="423"/>
      <c r="CC9" s="424"/>
      <c r="CD9" s="462" t="s">
        <v>118</v>
      </c>
      <c r="CE9" s="382"/>
      <c r="CF9" s="382"/>
      <c r="CG9" s="382"/>
      <c r="CH9" s="382"/>
      <c r="CI9" s="382"/>
      <c r="CJ9" s="382"/>
      <c r="CK9" s="382"/>
      <c r="CL9" s="382"/>
      <c r="CM9" s="382"/>
      <c r="CN9" s="382"/>
      <c r="CO9" s="382"/>
      <c r="CP9" s="382"/>
      <c r="CQ9" s="382"/>
      <c r="CR9" s="382"/>
      <c r="CS9" s="463"/>
      <c r="CT9" s="419">
        <v>1.8</v>
      </c>
      <c r="CU9" s="420"/>
      <c r="CV9" s="420"/>
      <c r="CW9" s="420"/>
      <c r="CX9" s="420"/>
      <c r="CY9" s="420"/>
      <c r="CZ9" s="420"/>
      <c r="DA9" s="421"/>
      <c r="DB9" s="419">
        <v>2</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119</v>
      </c>
      <c r="M10" s="379"/>
      <c r="N10" s="379"/>
      <c r="O10" s="379"/>
      <c r="P10" s="379"/>
      <c r="Q10" s="380"/>
      <c r="R10" s="375">
        <v>198073</v>
      </c>
      <c r="S10" s="376"/>
      <c r="T10" s="376"/>
      <c r="U10" s="376"/>
      <c r="V10" s="435"/>
      <c r="W10" s="563"/>
      <c r="X10" s="373"/>
      <c r="Y10" s="373"/>
      <c r="Z10" s="373"/>
      <c r="AA10" s="373"/>
      <c r="AB10" s="373"/>
      <c r="AC10" s="373"/>
      <c r="AD10" s="373"/>
      <c r="AE10" s="373"/>
      <c r="AF10" s="373"/>
      <c r="AG10" s="373"/>
      <c r="AH10" s="373"/>
      <c r="AI10" s="373"/>
      <c r="AJ10" s="373"/>
      <c r="AK10" s="373"/>
      <c r="AL10" s="564"/>
      <c r="AM10" s="479" t="s">
        <v>120</v>
      </c>
      <c r="AN10" s="379"/>
      <c r="AO10" s="379"/>
      <c r="AP10" s="379"/>
      <c r="AQ10" s="379"/>
      <c r="AR10" s="379"/>
      <c r="AS10" s="379"/>
      <c r="AT10" s="380"/>
      <c r="AU10" s="480" t="s">
        <v>121</v>
      </c>
      <c r="AV10" s="481"/>
      <c r="AW10" s="481"/>
      <c r="AX10" s="481"/>
      <c r="AY10" s="436" t="s">
        <v>122</v>
      </c>
      <c r="AZ10" s="437"/>
      <c r="BA10" s="437"/>
      <c r="BB10" s="437"/>
      <c r="BC10" s="437"/>
      <c r="BD10" s="437"/>
      <c r="BE10" s="437"/>
      <c r="BF10" s="437"/>
      <c r="BG10" s="437"/>
      <c r="BH10" s="437"/>
      <c r="BI10" s="437"/>
      <c r="BJ10" s="437"/>
      <c r="BK10" s="437"/>
      <c r="BL10" s="437"/>
      <c r="BM10" s="438"/>
      <c r="BN10" s="422">
        <v>942526</v>
      </c>
      <c r="BO10" s="423"/>
      <c r="BP10" s="423"/>
      <c r="BQ10" s="423"/>
      <c r="BR10" s="423"/>
      <c r="BS10" s="423"/>
      <c r="BT10" s="423"/>
      <c r="BU10" s="424"/>
      <c r="BV10" s="422">
        <v>2814987</v>
      </c>
      <c r="BW10" s="423"/>
      <c r="BX10" s="423"/>
      <c r="BY10" s="423"/>
      <c r="BZ10" s="423"/>
      <c r="CA10" s="423"/>
      <c r="CB10" s="423"/>
      <c r="CC10" s="424"/>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124</v>
      </c>
      <c r="M11" s="384"/>
      <c r="N11" s="384"/>
      <c r="O11" s="384"/>
      <c r="P11" s="384"/>
      <c r="Q11" s="385"/>
      <c r="R11" s="551" t="s">
        <v>125</v>
      </c>
      <c r="S11" s="552"/>
      <c r="T11" s="552"/>
      <c r="U11" s="552"/>
      <c r="V11" s="553"/>
      <c r="W11" s="563"/>
      <c r="X11" s="373"/>
      <c r="Y11" s="373"/>
      <c r="Z11" s="373"/>
      <c r="AA11" s="373"/>
      <c r="AB11" s="373"/>
      <c r="AC11" s="373"/>
      <c r="AD11" s="373"/>
      <c r="AE11" s="373"/>
      <c r="AF11" s="373"/>
      <c r="AG11" s="373"/>
      <c r="AH11" s="373"/>
      <c r="AI11" s="373"/>
      <c r="AJ11" s="373"/>
      <c r="AK11" s="373"/>
      <c r="AL11" s="564"/>
      <c r="AM11" s="479" t="s">
        <v>126</v>
      </c>
      <c r="AN11" s="379"/>
      <c r="AO11" s="379"/>
      <c r="AP11" s="379"/>
      <c r="AQ11" s="379"/>
      <c r="AR11" s="379"/>
      <c r="AS11" s="379"/>
      <c r="AT11" s="380"/>
      <c r="AU11" s="480" t="s">
        <v>121</v>
      </c>
      <c r="AV11" s="481"/>
      <c r="AW11" s="481"/>
      <c r="AX11" s="481"/>
      <c r="AY11" s="436" t="s">
        <v>127</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128</v>
      </c>
      <c r="CE11" s="382"/>
      <c r="CF11" s="382"/>
      <c r="CG11" s="382"/>
      <c r="CH11" s="382"/>
      <c r="CI11" s="382"/>
      <c r="CJ11" s="382"/>
      <c r="CK11" s="382"/>
      <c r="CL11" s="382"/>
      <c r="CM11" s="382"/>
      <c r="CN11" s="382"/>
      <c r="CO11" s="382"/>
      <c r="CP11" s="382"/>
      <c r="CQ11" s="382"/>
      <c r="CR11" s="382"/>
      <c r="CS11" s="463"/>
      <c r="CT11" s="525" t="s">
        <v>129</v>
      </c>
      <c r="CU11" s="526"/>
      <c r="CV11" s="526"/>
      <c r="CW11" s="526"/>
      <c r="CX11" s="526"/>
      <c r="CY11" s="526"/>
      <c r="CZ11" s="526"/>
      <c r="DA11" s="527"/>
      <c r="DB11" s="525" t="s">
        <v>129</v>
      </c>
      <c r="DC11" s="526"/>
      <c r="DD11" s="526"/>
      <c r="DE11" s="526"/>
      <c r="DF11" s="526"/>
      <c r="DG11" s="526"/>
      <c r="DH11" s="526"/>
      <c r="DI11" s="527"/>
    </row>
    <row r="12" spans="1:119" ht="18.75" customHeight="1" x14ac:dyDescent="0.15">
      <c r="A12" s="178"/>
      <c r="B12" s="528" t="s">
        <v>130</v>
      </c>
      <c r="C12" s="529"/>
      <c r="D12" s="529"/>
      <c r="E12" s="529"/>
      <c r="F12" s="529"/>
      <c r="G12" s="529"/>
      <c r="H12" s="529"/>
      <c r="I12" s="529"/>
      <c r="J12" s="529"/>
      <c r="K12" s="530"/>
      <c r="L12" s="537" t="s">
        <v>131</v>
      </c>
      <c r="M12" s="538"/>
      <c r="N12" s="538"/>
      <c r="O12" s="538"/>
      <c r="P12" s="538"/>
      <c r="Q12" s="539"/>
      <c r="R12" s="540">
        <v>203709</v>
      </c>
      <c r="S12" s="541"/>
      <c r="T12" s="541"/>
      <c r="U12" s="541"/>
      <c r="V12" s="542"/>
      <c r="W12" s="543" t="s">
        <v>1</v>
      </c>
      <c r="X12" s="481"/>
      <c r="Y12" s="481"/>
      <c r="Z12" s="481"/>
      <c r="AA12" s="481"/>
      <c r="AB12" s="544"/>
      <c r="AC12" s="545" t="s">
        <v>132</v>
      </c>
      <c r="AD12" s="546"/>
      <c r="AE12" s="546"/>
      <c r="AF12" s="546"/>
      <c r="AG12" s="547"/>
      <c r="AH12" s="545" t="s">
        <v>133</v>
      </c>
      <c r="AI12" s="546"/>
      <c r="AJ12" s="546"/>
      <c r="AK12" s="546"/>
      <c r="AL12" s="548"/>
      <c r="AM12" s="479" t="s">
        <v>134</v>
      </c>
      <c r="AN12" s="379"/>
      <c r="AO12" s="379"/>
      <c r="AP12" s="379"/>
      <c r="AQ12" s="379"/>
      <c r="AR12" s="379"/>
      <c r="AS12" s="379"/>
      <c r="AT12" s="380"/>
      <c r="AU12" s="480" t="s">
        <v>135</v>
      </c>
      <c r="AV12" s="481"/>
      <c r="AW12" s="481"/>
      <c r="AX12" s="481"/>
      <c r="AY12" s="436" t="s">
        <v>136</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3988562</v>
      </c>
      <c r="BW12" s="423"/>
      <c r="BX12" s="423"/>
      <c r="BY12" s="423"/>
      <c r="BZ12" s="423"/>
      <c r="CA12" s="423"/>
      <c r="CB12" s="423"/>
      <c r="CC12" s="424"/>
      <c r="CD12" s="462" t="s">
        <v>137</v>
      </c>
      <c r="CE12" s="382"/>
      <c r="CF12" s="382"/>
      <c r="CG12" s="382"/>
      <c r="CH12" s="382"/>
      <c r="CI12" s="382"/>
      <c r="CJ12" s="382"/>
      <c r="CK12" s="382"/>
      <c r="CL12" s="382"/>
      <c r="CM12" s="382"/>
      <c r="CN12" s="382"/>
      <c r="CO12" s="382"/>
      <c r="CP12" s="382"/>
      <c r="CQ12" s="382"/>
      <c r="CR12" s="382"/>
      <c r="CS12" s="463"/>
      <c r="CT12" s="525" t="s">
        <v>138</v>
      </c>
      <c r="CU12" s="526"/>
      <c r="CV12" s="526"/>
      <c r="CW12" s="526"/>
      <c r="CX12" s="526"/>
      <c r="CY12" s="526"/>
      <c r="CZ12" s="526"/>
      <c r="DA12" s="527"/>
      <c r="DB12" s="525" t="s">
        <v>138</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139</v>
      </c>
      <c r="N13" s="507"/>
      <c r="O13" s="507"/>
      <c r="P13" s="507"/>
      <c r="Q13" s="508"/>
      <c r="R13" s="509">
        <v>189813</v>
      </c>
      <c r="S13" s="510"/>
      <c r="T13" s="510"/>
      <c r="U13" s="510"/>
      <c r="V13" s="511"/>
      <c r="W13" s="512" t="s">
        <v>140</v>
      </c>
      <c r="X13" s="408"/>
      <c r="Y13" s="408"/>
      <c r="Z13" s="408"/>
      <c r="AA13" s="408"/>
      <c r="AB13" s="409"/>
      <c r="AC13" s="375">
        <v>52</v>
      </c>
      <c r="AD13" s="376"/>
      <c r="AE13" s="376"/>
      <c r="AF13" s="376"/>
      <c r="AG13" s="377"/>
      <c r="AH13" s="375">
        <v>53</v>
      </c>
      <c r="AI13" s="376"/>
      <c r="AJ13" s="376"/>
      <c r="AK13" s="376"/>
      <c r="AL13" s="435"/>
      <c r="AM13" s="479" t="s">
        <v>141</v>
      </c>
      <c r="AN13" s="379"/>
      <c r="AO13" s="379"/>
      <c r="AP13" s="379"/>
      <c r="AQ13" s="379"/>
      <c r="AR13" s="379"/>
      <c r="AS13" s="379"/>
      <c r="AT13" s="380"/>
      <c r="AU13" s="480" t="s">
        <v>142</v>
      </c>
      <c r="AV13" s="481"/>
      <c r="AW13" s="481"/>
      <c r="AX13" s="481"/>
      <c r="AY13" s="436" t="s">
        <v>143</v>
      </c>
      <c r="AZ13" s="437"/>
      <c r="BA13" s="437"/>
      <c r="BB13" s="437"/>
      <c r="BC13" s="437"/>
      <c r="BD13" s="437"/>
      <c r="BE13" s="437"/>
      <c r="BF13" s="437"/>
      <c r="BG13" s="437"/>
      <c r="BH13" s="437"/>
      <c r="BI13" s="437"/>
      <c r="BJ13" s="437"/>
      <c r="BK13" s="437"/>
      <c r="BL13" s="437"/>
      <c r="BM13" s="438"/>
      <c r="BN13" s="422">
        <v>3501234</v>
      </c>
      <c r="BO13" s="423"/>
      <c r="BP13" s="423"/>
      <c r="BQ13" s="423"/>
      <c r="BR13" s="423"/>
      <c r="BS13" s="423"/>
      <c r="BT13" s="423"/>
      <c r="BU13" s="424"/>
      <c r="BV13" s="422">
        <v>2641195</v>
      </c>
      <c r="BW13" s="423"/>
      <c r="BX13" s="423"/>
      <c r="BY13" s="423"/>
      <c r="BZ13" s="423"/>
      <c r="CA13" s="423"/>
      <c r="CB13" s="423"/>
      <c r="CC13" s="424"/>
      <c r="CD13" s="462" t="s">
        <v>144</v>
      </c>
      <c r="CE13" s="382"/>
      <c r="CF13" s="382"/>
      <c r="CG13" s="382"/>
      <c r="CH13" s="382"/>
      <c r="CI13" s="382"/>
      <c r="CJ13" s="382"/>
      <c r="CK13" s="382"/>
      <c r="CL13" s="382"/>
      <c r="CM13" s="382"/>
      <c r="CN13" s="382"/>
      <c r="CO13" s="382"/>
      <c r="CP13" s="382"/>
      <c r="CQ13" s="382"/>
      <c r="CR13" s="382"/>
      <c r="CS13" s="463"/>
      <c r="CT13" s="419">
        <v>-2.7</v>
      </c>
      <c r="CU13" s="420"/>
      <c r="CV13" s="420"/>
      <c r="CW13" s="420"/>
      <c r="CX13" s="420"/>
      <c r="CY13" s="420"/>
      <c r="CZ13" s="420"/>
      <c r="DA13" s="421"/>
      <c r="DB13" s="419">
        <v>-2.7</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145</v>
      </c>
      <c r="M14" s="549"/>
      <c r="N14" s="549"/>
      <c r="O14" s="549"/>
      <c r="P14" s="549"/>
      <c r="Q14" s="550"/>
      <c r="R14" s="509">
        <v>203647</v>
      </c>
      <c r="S14" s="510"/>
      <c r="T14" s="510"/>
      <c r="U14" s="510"/>
      <c r="V14" s="511"/>
      <c r="W14" s="513"/>
      <c r="X14" s="411"/>
      <c r="Y14" s="411"/>
      <c r="Z14" s="411"/>
      <c r="AA14" s="411"/>
      <c r="AB14" s="412"/>
      <c r="AC14" s="502">
        <v>0.1</v>
      </c>
      <c r="AD14" s="503"/>
      <c r="AE14" s="503"/>
      <c r="AF14" s="503"/>
      <c r="AG14" s="504"/>
      <c r="AH14" s="502">
        <v>0.1</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146</v>
      </c>
      <c r="CE14" s="460"/>
      <c r="CF14" s="460"/>
      <c r="CG14" s="460"/>
      <c r="CH14" s="460"/>
      <c r="CI14" s="460"/>
      <c r="CJ14" s="460"/>
      <c r="CK14" s="460"/>
      <c r="CL14" s="460"/>
      <c r="CM14" s="460"/>
      <c r="CN14" s="460"/>
      <c r="CO14" s="460"/>
      <c r="CP14" s="460"/>
      <c r="CQ14" s="460"/>
      <c r="CR14" s="460"/>
      <c r="CS14" s="461"/>
      <c r="CT14" s="519" t="s">
        <v>138</v>
      </c>
      <c r="CU14" s="520"/>
      <c r="CV14" s="520"/>
      <c r="CW14" s="520"/>
      <c r="CX14" s="520"/>
      <c r="CY14" s="520"/>
      <c r="CZ14" s="520"/>
      <c r="DA14" s="521"/>
      <c r="DB14" s="519" t="s">
        <v>138</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139</v>
      </c>
      <c r="N15" s="507"/>
      <c r="O15" s="507"/>
      <c r="P15" s="507"/>
      <c r="Q15" s="508"/>
      <c r="R15" s="509">
        <v>188859</v>
      </c>
      <c r="S15" s="510"/>
      <c r="T15" s="510"/>
      <c r="U15" s="510"/>
      <c r="V15" s="511"/>
      <c r="W15" s="512" t="s">
        <v>147</v>
      </c>
      <c r="X15" s="408"/>
      <c r="Y15" s="408"/>
      <c r="Z15" s="408"/>
      <c r="AA15" s="408"/>
      <c r="AB15" s="409"/>
      <c r="AC15" s="375">
        <v>13589</v>
      </c>
      <c r="AD15" s="376"/>
      <c r="AE15" s="376"/>
      <c r="AF15" s="376"/>
      <c r="AG15" s="377"/>
      <c r="AH15" s="375">
        <v>12806</v>
      </c>
      <c r="AI15" s="376"/>
      <c r="AJ15" s="376"/>
      <c r="AK15" s="376"/>
      <c r="AL15" s="435"/>
      <c r="AM15" s="479"/>
      <c r="AN15" s="379"/>
      <c r="AO15" s="379"/>
      <c r="AP15" s="379"/>
      <c r="AQ15" s="379"/>
      <c r="AR15" s="379"/>
      <c r="AS15" s="379"/>
      <c r="AT15" s="380"/>
      <c r="AU15" s="480"/>
      <c r="AV15" s="481"/>
      <c r="AW15" s="481"/>
      <c r="AX15" s="481"/>
      <c r="AY15" s="448" t="s">
        <v>148</v>
      </c>
      <c r="AZ15" s="449"/>
      <c r="BA15" s="449"/>
      <c r="BB15" s="449"/>
      <c r="BC15" s="449"/>
      <c r="BD15" s="449"/>
      <c r="BE15" s="449"/>
      <c r="BF15" s="449"/>
      <c r="BG15" s="449"/>
      <c r="BH15" s="449"/>
      <c r="BI15" s="449"/>
      <c r="BJ15" s="449"/>
      <c r="BK15" s="449"/>
      <c r="BL15" s="449"/>
      <c r="BM15" s="450"/>
      <c r="BN15" s="451">
        <v>25960515</v>
      </c>
      <c r="BO15" s="452"/>
      <c r="BP15" s="452"/>
      <c r="BQ15" s="452"/>
      <c r="BR15" s="452"/>
      <c r="BS15" s="452"/>
      <c r="BT15" s="452"/>
      <c r="BU15" s="453"/>
      <c r="BV15" s="451">
        <v>26207802</v>
      </c>
      <c r="BW15" s="452"/>
      <c r="BX15" s="452"/>
      <c r="BY15" s="452"/>
      <c r="BZ15" s="452"/>
      <c r="CA15" s="452"/>
      <c r="CB15" s="452"/>
      <c r="CC15" s="453"/>
      <c r="CD15" s="522" t="s">
        <v>149</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150</v>
      </c>
      <c r="M16" s="497"/>
      <c r="N16" s="497"/>
      <c r="O16" s="497"/>
      <c r="P16" s="497"/>
      <c r="Q16" s="498"/>
      <c r="R16" s="499" t="s">
        <v>151</v>
      </c>
      <c r="S16" s="500"/>
      <c r="T16" s="500"/>
      <c r="U16" s="500"/>
      <c r="V16" s="501"/>
      <c r="W16" s="513"/>
      <c r="X16" s="411"/>
      <c r="Y16" s="411"/>
      <c r="Z16" s="411"/>
      <c r="AA16" s="411"/>
      <c r="AB16" s="412"/>
      <c r="AC16" s="502">
        <v>15.7</v>
      </c>
      <c r="AD16" s="503"/>
      <c r="AE16" s="503"/>
      <c r="AF16" s="503"/>
      <c r="AG16" s="504"/>
      <c r="AH16" s="502">
        <v>18.2</v>
      </c>
      <c r="AI16" s="503"/>
      <c r="AJ16" s="503"/>
      <c r="AK16" s="503"/>
      <c r="AL16" s="505"/>
      <c r="AM16" s="479"/>
      <c r="AN16" s="379"/>
      <c r="AO16" s="379"/>
      <c r="AP16" s="379"/>
      <c r="AQ16" s="379"/>
      <c r="AR16" s="379"/>
      <c r="AS16" s="379"/>
      <c r="AT16" s="380"/>
      <c r="AU16" s="480"/>
      <c r="AV16" s="481"/>
      <c r="AW16" s="481"/>
      <c r="AX16" s="481"/>
      <c r="AY16" s="436" t="s">
        <v>152</v>
      </c>
      <c r="AZ16" s="437"/>
      <c r="BA16" s="437"/>
      <c r="BB16" s="437"/>
      <c r="BC16" s="437"/>
      <c r="BD16" s="437"/>
      <c r="BE16" s="437"/>
      <c r="BF16" s="437"/>
      <c r="BG16" s="437"/>
      <c r="BH16" s="437"/>
      <c r="BI16" s="437"/>
      <c r="BJ16" s="437"/>
      <c r="BK16" s="437"/>
      <c r="BL16" s="437"/>
      <c r="BM16" s="438"/>
      <c r="BN16" s="422">
        <v>54804819</v>
      </c>
      <c r="BO16" s="423"/>
      <c r="BP16" s="423"/>
      <c r="BQ16" s="423"/>
      <c r="BR16" s="423"/>
      <c r="BS16" s="423"/>
      <c r="BT16" s="423"/>
      <c r="BU16" s="424"/>
      <c r="BV16" s="422">
        <v>51381619</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153</v>
      </c>
      <c r="N17" s="516"/>
      <c r="O17" s="516"/>
      <c r="P17" s="516"/>
      <c r="Q17" s="517"/>
      <c r="R17" s="499" t="s">
        <v>154</v>
      </c>
      <c r="S17" s="500"/>
      <c r="T17" s="500"/>
      <c r="U17" s="500"/>
      <c r="V17" s="501"/>
      <c r="W17" s="512" t="s">
        <v>155</v>
      </c>
      <c r="X17" s="408"/>
      <c r="Y17" s="408"/>
      <c r="Z17" s="408"/>
      <c r="AA17" s="408"/>
      <c r="AB17" s="409"/>
      <c r="AC17" s="375">
        <v>73073</v>
      </c>
      <c r="AD17" s="376"/>
      <c r="AE17" s="376"/>
      <c r="AF17" s="376"/>
      <c r="AG17" s="377"/>
      <c r="AH17" s="375">
        <v>57558</v>
      </c>
      <c r="AI17" s="376"/>
      <c r="AJ17" s="376"/>
      <c r="AK17" s="376"/>
      <c r="AL17" s="435"/>
      <c r="AM17" s="479"/>
      <c r="AN17" s="379"/>
      <c r="AO17" s="379"/>
      <c r="AP17" s="379"/>
      <c r="AQ17" s="379"/>
      <c r="AR17" s="379"/>
      <c r="AS17" s="379"/>
      <c r="AT17" s="380"/>
      <c r="AU17" s="480"/>
      <c r="AV17" s="481"/>
      <c r="AW17" s="481"/>
      <c r="AX17" s="481"/>
      <c r="AY17" s="436" t="s">
        <v>156</v>
      </c>
      <c r="AZ17" s="437"/>
      <c r="BA17" s="437"/>
      <c r="BB17" s="437"/>
      <c r="BC17" s="437"/>
      <c r="BD17" s="437"/>
      <c r="BE17" s="437"/>
      <c r="BF17" s="437"/>
      <c r="BG17" s="437"/>
      <c r="BH17" s="437"/>
      <c r="BI17" s="437"/>
      <c r="BJ17" s="437"/>
      <c r="BK17" s="437"/>
      <c r="BL17" s="437"/>
      <c r="BM17" s="438"/>
      <c r="BN17" s="422">
        <v>58760773</v>
      </c>
      <c r="BO17" s="423"/>
      <c r="BP17" s="423"/>
      <c r="BQ17" s="423"/>
      <c r="BR17" s="423"/>
      <c r="BS17" s="423"/>
      <c r="BT17" s="423"/>
      <c r="BU17" s="424"/>
      <c r="BV17" s="422">
        <v>55342710</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157</v>
      </c>
      <c r="C18" s="473"/>
      <c r="D18" s="473"/>
      <c r="E18" s="474"/>
      <c r="F18" s="474"/>
      <c r="G18" s="474"/>
      <c r="H18" s="474"/>
      <c r="I18" s="474"/>
      <c r="J18" s="474"/>
      <c r="K18" s="474"/>
      <c r="L18" s="475">
        <v>10.11</v>
      </c>
      <c r="M18" s="475"/>
      <c r="N18" s="475"/>
      <c r="O18" s="475"/>
      <c r="P18" s="475"/>
      <c r="Q18" s="475"/>
      <c r="R18" s="476"/>
      <c r="S18" s="476"/>
      <c r="T18" s="476"/>
      <c r="U18" s="476"/>
      <c r="V18" s="477"/>
      <c r="W18" s="493"/>
      <c r="X18" s="494"/>
      <c r="Y18" s="494"/>
      <c r="Z18" s="494"/>
      <c r="AA18" s="494"/>
      <c r="AB18" s="518"/>
      <c r="AC18" s="392">
        <v>84.3</v>
      </c>
      <c r="AD18" s="393"/>
      <c r="AE18" s="393"/>
      <c r="AF18" s="393"/>
      <c r="AG18" s="478"/>
      <c r="AH18" s="392">
        <v>81.7</v>
      </c>
      <c r="AI18" s="393"/>
      <c r="AJ18" s="393"/>
      <c r="AK18" s="393"/>
      <c r="AL18" s="394"/>
      <c r="AM18" s="479"/>
      <c r="AN18" s="379"/>
      <c r="AO18" s="379"/>
      <c r="AP18" s="379"/>
      <c r="AQ18" s="379"/>
      <c r="AR18" s="379"/>
      <c r="AS18" s="379"/>
      <c r="AT18" s="380"/>
      <c r="AU18" s="480"/>
      <c r="AV18" s="481"/>
      <c r="AW18" s="481"/>
      <c r="AX18" s="481"/>
      <c r="AY18" s="436" t="s">
        <v>158</v>
      </c>
      <c r="AZ18" s="437"/>
      <c r="BA18" s="437"/>
      <c r="BB18" s="437"/>
      <c r="BC18" s="437"/>
      <c r="BD18" s="437"/>
      <c r="BE18" s="437"/>
      <c r="BF18" s="437"/>
      <c r="BG18" s="437"/>
      <c r="BH18" s="437"/>
      <c r="BI18" s="437"/>
      <c r="BJ18" s="437"/>
      <c r="BK18" s="437"/>
      <c r="BL18" s="437"/>
      <c r="BM18" s="438"/>
      <c r="BN18" s="422">
        <v>51854574</v>
      </c>
      <c r="BO18" s="423"/>
      <c r="BP18" s="423"/>
      <c r="BQ18" s="423"/>
      <c r="BR18" s="423"/>
      <c r="BS18" s="423"/>
      <c r="BT18" s="423"/>
      <c r="BU18" s="424"/>
      <c r="BV18" s="422">
        <v>51115258</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159</v>
      </c>
      <c r="C19" s="473"/>
      <c r="D19" s="473"/>
      <c r="E19" s="474"/>
      <c r="F19" s="474"/>
      <c r="G19" s="474"/>
      <c r="H19" s="474"/>
      <c r="I19" s="474"/>
      <c r="J19" s="474"/>
      <c r="K19" s="474"/>
      <c r="L19" s="482">
        <v>20914</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160</v>
      </c>
      <c r="AZ19" s="437"/>
      <c r="BA19" s="437"/>
      <c r="BB19" s="437"/>
      <c r="BC19" s="437"/>
      <c r="BD19" s="437"/>
      <c r="BE19" s="437"/>
      <c r="BF19" s="437"/>
      <c r="BG19" s="437"/>
      <c r="BH19" s="437"/>
      <c r="BI19" s="437"/>
      <c r="BJ19" s="437"/>
      <c r="BK19" s="437"/>
      <c r="BL19" s="437"/>
      <c r="BM19" s="438"/>
      <c r="BN19" s="422">
        <v>78103544</v>
      </c>
      <c r="BO19" s="423"/>
      <c r="BP19" s="423"/>
      <c r="BQ19" s="423"/>
      <c r="BR19" s="423"/>
      <c r="BS19" s="423"/>
      <c r="BT19" s="423"/>
      <c r="BU19" s="424"/>
      <c r="BV19" s="422">
        <v>71578257</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161</v>
      </c>
      <c r="C20" s="473"/>
      <c r="D20" s="473"/>
      <c r="E20" s="474"/>
      <c r="F20" s="474"/>
      <c r="G20" s="474"/>
      <c r="H20" s="474"/>
      <c r="I20" s="474"/>
      <c r="J20" s="474"/>
      <c r="K20" s="474"/>
      <c r="L20" s="482">
        <v>124345</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162</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163</v>
      </c>
      <c r="C22" s="399"/>
      <c r="D22" s="400"/>
      <c r="E22" s="407" t="s">
        <v>1</v>
      </c>
      <c r="F22" s="408"/>
      <c r="G22" s="408"/>
      <c r="H22" s="408"/>
      <c r="I22" s="408"/>
      <c r="J22" s="408"/>
      <c r="K22" s="409"/>
      <c r="L22" s="407" t="s">
        <v>164</v>
      </c>
      <c r="M22" s="408"/>
      <c r="N22" s="408"/>
      <c r="O22" s="408"/>
      <c r="P22" s="409"/>
      <c r="Q22" s="413" t="s">
        <v>165</v>
      </c>
      <c r="R22" s="414"/>
      <c r="S22" s="414"/>
      <c r="T22" s="414"/>
      <c r="U22" s="414"/>
      <c r="V22" s="415"/>
      <c r="W22" s="464" t="s">
        <v>166</v>
      </c>
      <c r="X22" s="399"/>
      <c r="Y22" s="400"/>
      <c r="Z22" s="407" t="s">
        <v>1</v>
      </c>
      <c r="AA22" s="408"/>
      <c r="AB22" s="408"/>
      <c r="AC22" s="408"/>
      <c r="AD22" s="408"/>
      <c r="AE22" s="408"/>
      <c r="AF22" s="408"/>
      <c r="AG22" s="409"/>
      <c r="AH22" s="425" t="s">
        <v>167</v>
      </c>
      <c r="AI22" s="408"/>
      <c r="AJ22" s="408"/>
      <c r="AK22" s="408"/>
      <c r="AL22" s="409"/>
      <c r="AM22" s="425" t="s">
        <v>168</v>
      </c>
      <c r="AN22" s="426"/>
      <c r="AO22" s="426"/>
      <c r="AP22" s="426"/>
      <c r="AQ22" s="426"/>
      <c r="AR22" s="427"/>
      <c r="AS22" s="413" t="s">
        <v>165</v>
      </c>
      <c r="AT22" s="414"/>
      <c r="AU22" s="414"/>
      <c r="AV22" s="414"/>
      <c r="AW22" s="414"/>
      <c r="AX22" s="431"/>
      <c r="AY22" s="448" t="s">
        <v>169</v>
      </c>
      <c r="AZ22" s="449"/>
      <c r="BA22" s="449"/>
      <c r="BB22" s="449"/>
      <c r="BC22" s="449"/>
      <c r="BD22" s="449"/>
      <c r="BE22" s="449"/>
      <c r="BF22" s="449"/>
      <c r="BG22" s="449"/>
      <c r="BH22" s="449"/>
      <c r="BI22" s="449"/>
      <c r="BJ22" s="449"/>
      <c r="BK22" s="449"/>
      <c r="BL22" s="449"/>
      <c r="BM22" s="450"/>
      <c r="BN22" s="451">
        <v>12189547</v>
      </c>
      <c r="BO22" s="452"/>
      <c r="BP22" s="452"/>
      <c r="BQ22" s="452"/>
      <c r="BR22" s="452"/>
      <c r="BS22" s="452"/>
      <c r="BT22" s="452"/>
      <c r="BU22" s="453"/>
      <c r="BV22" s="451">
        <v>12189780</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170</v>
      </c>
      <c r="AZ23" s="437"/>
      <c r="BA23" s="437"/>
      <c r="BB23" s="437"/>
      <c r="BC23" s="437"/>
      <c r="BD23" s="437"/>
      <c r="BE23" s="437"/>
      <c r="BF23" s="437"/>
      <c r="BG23" s="437"/>
      <c r="BH23" s="437"/>
      <c r="BI23" s="437"/>
      <c r="BJ23" s="437"/>
      <c r="BK23" s="437"/>
      <c r="BL23" s="437"/>
      <c r="BM23" s="438"/>
      <c r="BN23" s="422">
        <v>4452909</v>
      </c>
      <c r="BO23" s="423"/>
      <c r="BP23" s="423"/>
      <c r="BQ23" s="423"/>
      <c r="BR23" s="423"/>
      <c r="BS23" s="423"/>
      <c r="BT23" s="423"/>
      <c r="BU23" s="424"/>
      <c r="BV23" s="422">
        <v>4675365</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171</v>
      </c>
      <c r="F24" s="379"/>
      <c r="G24" s="379"/>
      <c r="H24" s="379"/>
      <c r="I24" s="379"/>
      <c r="J24" s="379"/>
      <c r="K24" s="380"/>
      <c r="L24" s="375">
        <v>1</v>
      </c>
      <c r="M24" s="376"/>
      <c r="N24" s="376"/>
      <c r="O24" s="376"/>
      <c r="P24" s="377"/>
      <c r="Q24" s="375">
        <v>11370</v>
      </c>
      <c r="R24" s="376"/>
      <c r="S24" s="376"/>
      <c r="T24" s="376"/>
      <c r="U24" s="376"/>
      <c r="V24" s="377"/>
      <c r="W24" s="465"/>
      <c r="X24" s="402"/>
      <c r="Y24" s="403"/>
      <c r="Z24" s="378" t="s">
        <v>172</v>
      </c>
      <c r="AA24" s="379"/>
      <c r="AB24" s="379"/>
      <c r="AC24" s="379"/>
      <c r="AD24" s="379"/>
      <c r="AE24" s="379"/>
      <c r="AF24" s="379"/>
      <c r="AG24" s="380"/>
      <c r="AH24" s="375">
        <v>1763</v>
      </c>
      <c r="AI24" s="376"/>
      <c r="AJ24" s="376"/>
      <c r="AK24" s="376"/>
      <c r="AL24" s="377"/>
      <c r="AM24" s="375">
        <v>5146197</v>
      </c>
      <c r="AN24" s="376"/>
      <c r="AO24" s="376"/>
      <c r="AP24" s="376"/>
      <c r="AQ24" s="376"/>
      <c r="AR24" s="377"/>
      <c r="AS24" s="375">
        <v>2919</v>
      </c>
      <c r="AT24" s="376"/>
      <c r="AU24" s="376"/>
      <c r="AV24" s="376"/>
      <c r="AW24" s="376"/>
      <c r="AX24" s="435"/>
      <c r="AY24" s="395" t="s">
        <v>173</v>
      </c>
      <c r="AZ24" s="396"/>
      <c r="BA24" s="396"/>
      <c r="BB24" s="396"/>
      <c r="BC24" s="396"/>
      <c r="BD24" s="396"/>
      <c r="BE24" s="396"/>
      <c r="BF24" s="396"/>
      <c r="BG24" s="396"/>
      <c r="BH24" s="396"/>
      <c r="BI24" s="396"/>
      <c r="BJ24" s="396"/>
      <c r="BK24" s="396"/>
      <c r="BL24" s="396"/>
      <c r="BM24" s="397"/>
      <c r="BN24" s="422">
        <v>12189547</v>
      </c>
      <c r="BO24" s="423"/>
      <c r="BP24" s="423"/>
      <c r="BQ24" s="423"/>
      <c r="BR24" s="423"/>
      <c r="BS24" s="423"/>
      <c r="BT24" s="423"/>
      <c r="BU24" s="424"/>
      <c r="BV24" s="422">
        <v>12189780</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174</v>
      </c>
      <c r="F25" s="379"/>
      <c r="G25" s="379"/>
      <c r="H25" s="379"/>
      <c r="I25" s="379"/>
      <c r="J25" s="379"/>
      <c r="K25" s="380"/>
      <c r="L25" s="375">
        <v>1</v>
      </c>
      <c r="M25" s="376"/>
      <c r="N25" s="376"/>
      <c r="O25" s="376"/>
      <c r="P25" s="377"/>
      <c r="Q25" s="375">
        <v>9140</v>
      </c>
      <c r="R25" s="376"/>
      <c r="S25" s="376"/>
      <c r="T25" s="376"/>
      <c r="U25" s="376"/>
      <c r="V25" s="377"/>
      <c r="W25" s="465"/>
      <c r="X25" s="402"/>
      <c r="Y25" s="403"/>
      <c r="Z25" s="378" t="s">
        <v>175</v>
      </c>
      <c r="AA25" s="379"/>
      <c r="AB25" s="379"/>
      <c r="AC25" s="379"/>
      <c r="AD25" s="379"/>
      <c r="AE25" s="379"/>
      <c r="AF25" s="379"/>
      <c r="AG25" s="380"/>
      <c r="AH25" s="375" t="s">
        <v>138</v>
      </c>
      <c r="AI25" s="376"/>
      <c r="AJ25" s="376"/>
      <c r="AK25" s="376"/>
      <c r="AL25" s="377"/>
      <c r="AM25" s="375" t="s">
        <v>138</v>
      </c>
      <c r="AN25" s="376"/>
      <c r="AO25" s="376"/>
      <c r="AP25" s="376"/>
      <c r="AQ25" s="376"/>
      <c r="AR25" s="377"/>
      <c r="AS25" s="375" t="s">
        <v>176</v>
      </c>
      <c r="AT25" s="376"/>
      <c r="AU25" s="376"/>
      <c r="AV25" s="376"/>
      <c r="AW25" s="376"/>
      <c r="AX25" s="435"/>
      <c r="AY25" s="448" t="s">
        <v>177</v>
      </c>
      <c r="AZ25" s="449"/>
      <c r="BA25" s="449"/>
      <c r="BB25" s="449"/>
      <c r="BC25" s="449"/>
      <c r="BD25" s="449"/>
      <c r="BE25" s="449"/>
      <c r="BF25" s="449"/>
      <c r="BG25" s="449"/>
      <c r="BH25" s="449"/>
      <c r="BI25" s="449"/>
      <c r="BJ25" s="449"/>
      <c r="BK25" s="449"/>
      <c r="BL25" s="449"/>
      <c r="BM25" s="450"/>
      <c r="BN25" s="451">
        <v>3832371</v>
      </c>
      <c r="BO25" s="452"/>
      <c r="BP25" s="452"/>
      <c r="BQ25" s="452"/>
      <c r="BR25" s="452"/>
      <c r="BS25" s="452"/>
      <c r="BT25" s="452"/>
      <c r="BU25" s="453"/>
      <c r="BV25" s="451">
        <v>5949711</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178</v>
      </c>
      <c r="F26" s="379"/>
      <c r="G26" s="379"/>
      <c r="H26" s="379"/>
      <c r="I26" s="379"/>
      <c r="J26" s="379"/>
      <c r="K26" s="380"/>
      <c r="L26" s="375">
        <v>1</v>
      </c>
      <c r="M26" s="376"/>
      <c r="N26" s="376"/>
      <c r="O26" s="376"/>
      <c r="P26" s="377"/>
      <c r="Q26" s="375">
        <v>7840</v>
      </c>
      <c r="R26" s="376"/>
      <c r="S26" s="376"/>
      <c r="T26" s="376"/>
      <c r="U26" s="376"/>
      <c r="V26" s="377"/>
      <c r="W26" s="465"/>
      <c r="X26" s="402"/>
      <c r="Y26" s="403"/>
      <c r="Z26" s="378" t="s">
        <v>179</v>
      </c>
      <c r="AA26" s="433"/>
      <c r="AB26" s="433"/>
      <c r="AC26" s="433"/>
      <c r="AD26" s="433"/>
      <c r="AE26" s="433"/>
      <c r="AF26" s="433"/>
      <c r="AG26" s="434"/>
      <c r="AH26" s="375">
        <v>102</v>
      </c>
      <c r="AI26" s="376"/>
      <c r="AJ26" s="376"/>
      <c r="AK26" s="376"/>
      <c r="AL26" s="377"/>
      <c r="AM26" s="375">
        <v>292740</v>
      </c>
      <c r="AN26" s="376"/>
      <c r="AO26" s="376"/>
      <c r="AP26" s="376"/>
      <c r="AQ26" s="376"/>
      <c r="AR26" s="377"/>
      <c r="AS26" s="375">
        <v>2870</v>
      </c>
      <c r="AT26" s="376"/>
      <c r="AU26" s="376"/>
      <c r="AV26" s="376"/>
      <c r="AW26" s="376"/>
      <c r="AX26" s="435"/>
      <c r="AY26" s="462" t="s">
        <v>180</v>
      </c>
      <c r="AZ26" s="382"/>
      <c r="BA26" s="382"/>
      <c r="BB26" s="382"/>
      <c r="BC26" s="382"/>
      <c r="BD26" s="382"/>
      <c r="BE26" s="382"/>
      <c r="BF26" s="382"/>
      <c r="BG26" s="382"/>
      <c r="BH26" s="382"/>
      <c r="BI26" s="382"/>
      <c r="BJ26" s="382"/>
      <c r="BK26" s="382"/>
      <c r="BL26" s="382"/>
      <c r="BM26" s="463"/>
      <c r="BN26" s="422">
        <v>300000</v>
      </c>
      <c r="BO26" s="423"/>
      <c r="BP26" s="423"/>
      <c r="BQ26" s="423"/>
      <c r="BR26" s="423"/>
      <c r="BS26" s="423"/>
      <c r="BT26" s="423"/>
      <c r="BU26" s="424"/>
      <c r="BV26" s="422">
        <v>200000</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181</v>
      </c>
      <c r="F27" s="379"/>
      <c r="G27" s="379"/>
      <c r="H27" s="379"/>
      <c r="I27" s="379"/>
      <c r="J27" s="379"/>
      <c r="K27" s="380"/>
      <c r="L27" s="375">
        <v>1</v>
      </c>
      <c r="M27" s="376"/>
      <c r="N27" s="376"/>
      <c r="O27" s="376"/>
      <c r="P27" s="377"/>
      <c r="Q27" s="375">
        <v>9190</v>
      </c>
      <c r="R27" s="376"/>
      <c r="S27" s="376"/>
      <c r="T27" s="376"/>
      <c r="U27" s="376"/>
      <c r="V27" s="377"/>
      <c r="W27" s="465"/>
      <c r="X27" s="402"/>
      <c r="Y27" s="403"/>
      <c r="Z27" s="378" t="s">
        <v>182</v>
      </c>
      <c r="AA27" s="379"/>
      <c r="AB27" s="379"/>
      <c r="AC27" s="379"/>
      <c r="AD27" s="379"/>
      <c r="AE27" s="379"/>
      <c r="AF27" s="379"/>
      <c r="AG27" s="380"/>
      <c r="AH27" s="375">
        <v>61</v>
      </c>
      <c r="AI27" s="376"/>
      <c r="AJ27" s="376"/>
      <c r="AK27" s="376"/>
      <c r="AL27" s="377"/>
      <c r="AM27" s="375">
        <v>202337</v>
      </c>
      <c r="AN27" s="376"/>
      <c r="AO27" s="376"/>
      <c r="AP27" s="376"/>
      <c r="AQ27" s="376"/>
      <c r="AR27" s="377"/>
      <c r="AS27" s="375">
        <v>3317</v>
      </c>
      <c r="AT27" s="376"/>
      <c r="AU27" s="376"/>
      <c r="AV27" s="376"/>
      <c r="AW27" s="376"/>
      <c r="AX27" s="435"/>
      <c r="AY27" s="459" t="s">
        <v>183</v>
      </c>
      <c r="AZ27" s="460"/>
      <c r="BA27" s="460"/>
      <c r="BB27" s="460"/>
      <c r="BC27" s="460"/>
      <c r="BD27" s="460"/>
      <c r="BE27" s="460"/>
      <c r="BF27" s="460"/>
      <c r="BG27" s="460"/>
      <c r="BH27" s="460"/>
      <c r="BI27" s="460"/>
      <c r="BJ27" s="460"/>
      <c r="BK27" s="460"/>
      <c r="BL27" s="460"/>
      <c r="BM27" s="461"/>
      <c r="BN27" s="456" t="s">
        <v>184</v>
      </c>
      <c r="BO27" s="457"/>
      <c r="BP27" s="457"/>
      <c r="BQ27" s="457"/>
      <c r="BR27" s="457"/>
      <c r="BS27" s="457"/>
      <c r="BT27" s="457"/>
      <c r="BU27" s="458"/>
      <c r="BV27" s="456" t="s">
        <v>184</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185</v>
      </c>
      <c r="F28" s="379"/>
      <c r="G28" s="379"/>
      <c r="H28" s="379"/>
      <c r="I28" s="379"/>
      <c r="J28" s="379"/>
      <c r="K28" s="380"/>
      <c r="L28" s="375">
        <v>1</v>
      </c>
      <c r="M28" s="376"/>
      <c r="N28" s="376"/>
      <c r="O28" s="376"/>
      <c r="P28" s="377"/>
      <c r="Q28" s="375">
        <v>7890</v>
      </c>
      <c r="R28" s="376"/>
      <c r="S28" s="376"/>
      <c r="T28" s="376"/>
      <c r="U28" s="376"/>
      <c r="V28" s="377"/>
      <c r="W28" s="465"/>
      <c r="X28" s="402"/>
      <c r="Y28" s="403"/>
      <c r="Z28" s="378" t="s">
        <v>186</v>
      </c>
      <c r="AA28" s="379"/>
      <c r="AB28" s="379"/>
      <c r="AC28" s="379"/>
      <c r="AD28" s="379"/>
      <c r="AE28" s="379"/>
      <c r="AF28" s="379"/>
      <c r="AG28" s="380"/>
      <c r="AH28" s="375" t="s">
        <v>176</v>
      </c>
      <c r="AI28" s="376"/>
      <c r="AJ28" s="376"/>
      <c r="AK28" s="376"/>
      <c r="AL28" s="377"/>
      <c r="AM28" s="375" t="s">
        <v>184</v>
      </c>
      <c r="AN28" s="376"/>
      <c r="AO28" s="376"/>
      <c r="AP28" s="376"/>
      <c r="AQ28" s="376"/>
      <c r="AR28" s="377"/>
      <c r="AS28" s="375" t="s">
        <v>184</v>
      </c>
      <c r="AT28" s="376"/>
      <c r="AU28" s="376"/>
      <c r="AV28" s="376"/>
      <c r="AW28" s="376"/>
      <c r="AX28" s="435"/>
      <c r="AY28" s="439" t="s">
        <v>187</v>
      </c>
      <c r="AZ28" s="440"/>
      <c r="BA28" s="440"/>
      <c r="BB28" s="441"/>
      <c r="BC28" s="448" t="s">
        <v>48</v>
      </c>
      <c r="BD28" s="449"/>
      <c r="BE28" s="449"/>
      <c r="BF28" s="449"/>
      <c r="BG28" s="449"/>
      <c r="BH28" s="449"/>
      <c r="BI28" s="449"/>
      <c r="BJ28" s="449"/>
      <c r="BK28" s="449"/>
      <c r="BL28" s="449"/>
      <c r="BM28" s="450"/>
      <c r="BN28" s="451">
        <v>10610683</v>
      </c>
      <c r="BO28" s="452"/>
      <c r="BP28" s="452"/>
      <c r="BQ28" s="452"/>
      <c r="BR28" s="452"/>
      <c r="BS28" s="452"/>
      <c r="BT28" s="452"/>
      <c r="BU28" s="453"/>
      <c r="BV28" s="451">
        <v>9668157</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188</v>
      </c>
      <c r="F29" s="379"/>
      <c r="G29" s="379"/>
      <c r="H29" s="379"/>
      <c r="I29" s="379"/>
      <c r="J29" s="379"/>
      <c r="K29" s="380"/>
      <c r="L29" s="375">
        <v>30</v>
      </c>
      <c r="M29" s="376"/>
      <c r="N29" s="376"/>
      <c r="O29" s="376"/>
      <c r="P29" s="377"/>
      <c r="Q29" s="375">
        <v>6040</v>
      </c>
      <c r="R29" s="376"/>
      <c r="S29" s="376"/>
      <c r="T29" s="376"/>
      <c r="U29" s="376"/>
      <c r="V29" s="377"/>
      <c r="W29" s="466"/>
      <c r="X29" s="467"/>
      <c r="Y29" s="468"/>
      <c r="Z29" s="378" t="s">
        <v>189</v>
      </c>
      <c r="AA29" s="379"/>
      <c r="AB29" s="379"/>
      <c r="AC29" s="379"/>
      <c r="AD29" s="379"/>
      <c r="AE29" s="379"/>
      <c r="AF29" s="379"/>
      <c r="AG29" s="380"/>
      <c r="AH29" s="375">
        <v>1824</v>
      </c>
      <c r="AI29" s="376"/>
      <c r="AJ29" s="376"/>
      <c r="AK29" s="376"/>
      <c r="AL29" s="377"/>
      <c r="AM29" s="375">
        <v>5348534</v>
      </c>
      <c r="AN29" s="376"/>
      <c r="AO29" s="376"/>
      <c r="AP29" s="376"/>
      <c r="AQ29" s="376"/>
      <c r="AR29" s="377"/>
      <c r="AS29" s="375">
        <v>2932</v>
      </c>
      <c r="AT29" s="376"/>
      <c r="AU29" s="376"/>
      <c r="AV29" s="376"/>
      <c r="AW29" s="376"/>
      <c r="AX29" s="435"/>
      <c r="AY29" s="442"/>
      <c r="AZ29" s="443"/>
      <c r="BA29" s="443"/>
      <c r="BB29" s="444"/>
      <c r="BC29" s="436" t="s">
        <v>190</v>
      </c>
      <c r="BD29" s="437"/>
      <c r="BE29" s="437"/>
      <c r="BF29" s="437"/>
      <c r="BG29" s="437"/>
      <c r="BH29" s="437"/>
      <c r="BI29" s="437"/>
      <c r="BJ29" s="437"/>
      <c r="BK29" s="437"/>
      <c r="BL29" s="437"/>
      <c r="BM29" s="438"/>
      <c r="BN29" s="422">
        <v>4650040</v>
      </c>
      <c r="BO29" s="423"/>
      <c r="BP29" s="423"/>
      <c r="BQ29" s="423"/>
      <c r="BR29" s="423"/>
      <c r="BS29" s="423"/>
      <c r="BT29" s="423"/>
      <c r="BU29" s="424"/>
      <c r="BV29" s="422">
        <v>5042759</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191</v>
      </c>
      <c r="X30" s="390"/>
      <c r="Y30" s="390"/>
      <c r="Z30" s="390"/>
      <c r="AA30" s="390"/>
      <c r="AB30" s="390"/>
      <c r="AC30" s="390"/>
      <c r="AD30" s="390"/>
      <c r="AE30" s="390"/>
      <c r="AF30" s="390"/>
      <c r="AG30" s="391"/>
      <c r="AH30" s="392">
        <v>97.9</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32246236</v>
      </c>
      <c r="BO30" s="457"/>
      <c r="BP30" s="457"/>
      <c r="BQ30" s="457"/>
      <c r="BR30" s="457"/>
      <c r="BS30" s="457"/>
      <c r="BT30" s="457"/>
      <c r="BU30" s="458"/>
      <c r="BV30" s="456">
        <v>30452020</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192</v>
      </c>
      <c r="D32" s="381"/>
      <c r="E32" s="381"/>
      <c r="F32" s="381"/>
      <c r="G32" s="381"/>
      <c r="H32" s="381"/>
      <c r="I32" s="381"/>
      <c r="J32" s="381"/>
      <c r="K32" s="381"/>
      <c r="L32" s="381"/>
      <c r="M32" s="381"/>
      <c r="N32" s="381"/>
      <c r="O32" s="381"/>
      <c r="P32" s="381"/>
      <c r="Q32" s="381"/>
      <c r="R32" s="381"/>
      <c r="S32" s="381"/>
      <c r="U32" s="382" t="s">
        <v>193</v>
      </c>
      <c r="V32" s="382"/>
      <c r="W32" s="382"/>
      <c r="X32" s="382"/>
      <c r="Y32" s="382"/>
      <c r="Z32" s="382"/>
      <c r="AA32" s="382"/>
      <c r="AB32" s="382"/>
      <c r="AC32" s="382"/>
      <c r="AD32" s="382"/>
      <c r="AE32" s="382"/>
      <c r="AF32" s="382"/>
      <c r="AG32" s="382"/>
      <c r="AH32" s="382"/>
      <c r="AI32" s="382"/>
      <c r="AJ32" s="382"/>
      <c r="AK32" s="382"/>
      <c r="AM32" s="382" t="s">
        <v>194</v>
      </c>
      <c r="AN32" s="382"/>
      <c r="AO32" s="382"/>
      <c r="AP32" s="382"/>
      <c r="AQ32" s="382"/>
      <c r="AR32" s="382"/>
      <c r="AS32" s="382"/>
      <c r="AT32" s="382"/>
      <c r="AU32" s="382"/>
      <c r="AV32" s="382"/>
      <c r="AW32" s="382"/>
      <c r="AX32" s="382"/>
      <c r="AY32" s="382"/>
      <c r="AZ32" s="382"/>
      <c r="BA32" s="382"/>
      <c r="BB32" s="382"/>
      <c r="BC32" s="382"/>
      <c r="BE32" s="382" t="s">
        <v>195</v>
      </c>
      <c r="BF32" s="382"/>
      <c r="BG32" s="382"/>
      <c r="BH32" s="382"/>
      <c r="BI32" s="382"/>
      <c r="BJ32" s="382"/>
      <c r="BK32" s="382"/>
      <c r="BL32" s="382"/>
      <c r="BM32" s="382"/>
      <c r="BN32" s="382"/>
      <c r="BO32" s="382"/>
      <c r="BP32" s="382"/>
      <c r="BQ32" s="382"/>
      <c r="BR32" s="382"/>
      <c r="BS32" s="382"/>
      <c r="BT32" s="382"/>
      <c r="BU32" s="382"/>
      <c r="BW32" s="382" t="s">
        <v>196</v>
      </c>
      <c r="BX32" s="382"/>
      <c r="BY32" s="382"/>
      <c r="BZ32" s="382"/>
      <c r="CA32" s="382"/>
      <c r="CB32" s="382"/>
      <c r="CC32" s="382"/>
      <c r="CD32" s="382"/>
      <c r="CE32" s="382"/>
      <c r="CF32" s="382"/>
      <c r="CG32" s="382"/>
      <c r="CH32" s="382"/>
      <c r="CI32" s="382"/>
      <c r="CJ32" s="382"/>
      <c r="CK32" s="382"/>
      <c r="CL32" s="382"/>
      <c r="CM32" s="382"/>
      <c r="CO32" s="382" t="s">
        <v>197</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198</v>
      </c>
      <c r="D33" s="374"/>
      <c r="E33" s="373" t="s">
        <v>199</v>
      </c>
      <c r="F33" s="373"/>
      <c r="G33" s="373"/>
      <c r="H33" s="373"/>
      <c r="I33" s="373"/>
      <c r="J33" s="373"/>
      <c r="K33" s="373"/>
      <c r="L33" s="373"/>
      <c r="M33" s="373"/>
      <c r="N33" s="373"/>
      <c r="O33" s="373"/>
      <c r="P33" s="373"/>
      <c r="Q33" s="373"/>
      <c r="R33" s="373"/>
      <c r="S33" s="373"/>
      <c r="T33" s="203"/>
      <c r="U33" s="374" t="s">
        <v>198</v>
      </c>
      <c r="V33" s="374"/>
      <c r="W33" s="373" t="s">
        <v>199</v>
      </c>
      <c r="X33" s="373"/>
      <c r="Y33" s="373"/>
      <c r="Z33" s="373"/>
      <c r="AA33" s="373"/>
      <c r="AB33" s="373"/>
      <c r="AC33" s="373"/>
      <c r="AD33" s="373"/>
      <c r="AE33" s="373"/>
      <c r="AF33" s="373"/>
      <c r="AG33" s="373"/>
      <c r="AH33" s="373"/>
      <c r="AI33" s="373"/>
      <c r="AJ33" s="373"/>
      <c r="AK33" s="373"/>
      <c r="AL33" s="203"/>
      <c r="AM33" s="374" t="s">
        <v>200</v>
      </c>
      <c r="AN33" s="374"/>
      <c r="AO33" s="373" t="s">
        <v>201</v>
      </c>
      <c r="AP33" s="373"/>
      <c r="AQ33" s="373"/>
      <c r="AR33" s="373"/>
      <c r="AS33" s="373"/>
      <c r="AT33" s="373"/>
      <c r="AU33" s="373"/>
      <c r="AV33" s="373"/>
      <c r="AW33" s="373"/>
      <c r="AX33" s="373"/>
      <c r="AY33" s="373"/>
      <c r="AZ33" s="373"/>
      <c r="BA33" s="373"/>
      <c r="BB33" s="373"/>
      <c r="BC33" s="373"/>
      <c r="BD33" s="204"/>
      <c r="BE33" s="373" t="s">
        <v>202</v>
      </c>
      <c r="BF33" s="373"/>
      <c r="BG33" s="373" t="s">
        <v>203</v>
      </c>
      <c r="BH33" s="373"/>
      <c r="BI33" s="373"/>
      <c r="BJ33" s="373"/>
      <c r="BK33" s="373"/>
      <c r="BL33" s="373"/>
      <c r="BM33" s="373"/>
      <c r="BN33" s="373"/>
      <c r="BO33" s="373"/>
      <c r="BP33" s="373"/>
      <c r="BQ33" s="373"/>
      <c r="BR33" s="373"/>
      <c r="BS33" s="373"/>
      <c r="BT33" s="373"/>
      <c r="BU33" s="373"/>
      <c r="BV33" s="204"/>
      <c r="BW33" s="374" t="s">
        <v>202</v>
      </c>
      <c r="BX33" s="374"/>
      <c r="BY33" s="373" t="s">
        <v>204</v>
      </c>
      <c r="BZ33" s="373"/>
      <c r="CA33" s="373"/>
      <c r="CB33" s="373"/>
      <c r="CC33" s="373"/>
      <c r="CD33" s="373"/>
      <c r="CE33" s="373"/>
      <c r="CF33" s="373"/>
      <c r="CG33" s="373"/>
      <c r="CH33" s="373"/>
      <c r="CI33" s="373"/>
      <c r="CJ33" s="373"/>
      <c r="CK33" s="373"/>
      <c r="CL33" s="373"/>
      <c r="CM33" s="373"/>
      <c r="CN33" s="203"/>
      <c r="CO33" s="374" t="s">
        <v>200</v>
      </c>
      <c r="CP33" s="374"/>
      <c r="CQ33" s="373" t="s">
        <v>205</v>
      </c>
      <c r="CR33" s="373"/>
      <c r="CS33" s="373"/>
      <c r="CT33" s="373"/>
      <c r="CU33" s="373"/>
      <c r="CV33" s="373"/>
      <c r="CW33" s="373"/>
      <c r="CX33" s="373"/>
      <c r="CY33" s="373"/>
      <c r="CZ33" s="373"/>
      <c r="DA33" s="373"/>
      <c r="DB33" s="373"/>
      <c r="DC33" s="373"/>
      <c r="DD33" s="373"/>
      <c r="DE33" s="373"/>
      <c r="DF33" s="203"/>
      <c r="DG33" s="372" t="s">
        <v>206</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国民健康保険事業会計</v>
      </c>
      <c r="X34" s="371"/>
      <c r="Y34" s="371"/>
      <c r="Z34" s="371"/>
      <c r="AA34" s="371"/>
      <c r="AB34" s="371"/>
      <c r="AC34" s="371"/>
      <c r="AD34" s="371"/>
      <c r="AE34" s="371"/>
      <c r="AF34" s="371"/>
      <c r="AG34" s="371"/>
      <c r="AH34" s="371"/>
      <c r="AI34" s="371"/>
      <c r="AJ34" s="371"/>
      <c r="AK34" s="371"/>
      <c r="AL34" s="178"/>
      <c r="AM34" s="370" t="str">
        <f>IF(AO34="","",MAX(C34:D43,U34:V43)+1)</f>
        <v/>
      </c>
      <c r="AN34" s="370"/>
      <c r="AO34" s="371"/>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7</v>
      </c>
      <c r="BX34" s="370"/>
      <c r="BY34" s="371" t="str">
        <f>IF('各会計、関係団体の財政状況及び健全化判断比率'!B68="","",'各会計、関係団体の財政状況及び健全化判断比率'!B68)</f>
        <v>特別区人事・厚生事務組合</v>
      </c>
      <c r="BZ34" s="371"/>
      <c r="CA34" s="371"/>
      <c r="CB34" s="371"/>
      <c r="CC34" s="371"/>
      <c r="CD34" s="371"/>
      <c r="CE34" s="371"/>
      <c r="CF34" s="371"/>
      <c r="CG34" s="371"/>
      <c r="CH34" s="371"/>
      <c r="CI34" s="371"/>
      <c r="CJ34" s="371"/>
      <c r="CK34" s="371"/>
      <c r="CL34" s="371"/>
      <c r="CM34" s="371"/>
      <c r="CN34" s="178"/>
      <c r="CO34" s="370">
        <f>IF(CQ34="","",MAX(C34:D43,U34:V43,AM34:AN43,BE34:BF43,BW34:BX43)+1)</f>
        <v>12</v>
      </c>
      <c r="CP34" s="370"/>
      <c r="CQ34" s="371" t="str">
        <f>IF('各会計、関係団体の財政状況及び健全化判断比率'!BS7="","",'各会計、関係団体の財政状況及び健全化判断比率'!BS7)</f>
        <v>台東区土地開発公社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病院施設会計</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介護保険会計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8</v>
      </c>
      <c r="BX35" s="370"/>
      <c r="BY35" s="371" t="str">
        <f>IF('各会計、関係団体の財政状況及び健全化判断比率'!B69="","",'各会計、関係団体の財政状況及び健全化判断比率'!B69)</f>
        <v>特別区競馬組合</v>
      </c>
      <c r="BZ35" s="371"/>
      <c r="CA35" s="371"/>
      <c r="CB35" s="371"/>
      <c r="CC35" s="371"/>
      <c r="CD35" s="371"/>
      <c r="CE35" s="371"/>
      <c r="CF35" s="371"/>
      <c r="CG35" s="371"/>
      <c r="CH35" s="371"/>
      <c r="CI35" s="371"/>
      <c r="CJ35" s="371"/>
      <c r="CK35" s="371"/>
      <c r="CL35" s="371"/>
      <c r="CM35" s="371"/>
      <c r="CN35" s="178"/>
      <c r="CO35" s="370">
        <f t="shared" ref="CO35:CO43" si="3">IF(CQ35="","",CO34+1)</f>
        <v>13</v>
      </c>
      <c r="CP35" s="370"/>
      <c r="CQ35" s="371" t="str">
        <f>IF('各会計、関係団体の財政状況及び健全化判断比率'!BS8="","",'各会計、関係団体の財政状況及び健全化判断比率'!BS8)</f>
        <v>台東区産業振興事業団</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5</v>
      </c>
      <c r="V36" s="370"/>
      <c r="W36" s="371" t="str">
        <f>IF('各会計、関係団体の財政状況及び健全化判断比率'!B30="","",'各会計、関係団体の財政状況及び健全化判断比率'!B30)</f>
        <v>後期高齢者医療会計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9</v>
      </c>
      <c r="BX36" s="370"/>
      <c r="BY36" s="371" t="str">
        <f>IF('各会計、関係団体の財政状況及び健全化判断比率'!B70="","",'各会計、関係団体の財政状況及び健全化判断比率'!B70)</f>
        <v>東京二十三区清掃一部事務組合</v>
      </c>
      <c r="BZ36" s="371"/>
      <c r="CA36" s="371"/>
      <c r="CB36" s="371"/>
      <c r="CC36" s="371"/>
      <c r="CD36" s="371"/>
      <c r="CE36" s="371"/>
      <c r="CF36" s="371"/>
      <c r="CG36" s="371"/>
      <c r="CH36" s="371"/>
      <c r="CI36" s="371"/>
      <c r="CJ36" s="371"/>
      <c r="CK36" s="371"/>
      <c r="CL36" s="371"/>
      <c r="CM36" s="371"/>
      <c r="CN36" s="178"/>
      <c r="CO36" s="370">
        <f t="shared" si="3"/>
        <v>14</v>
      </c>
      <c r="CP36" s="370"/>
      <c r="CQ36" s="371" t="str">
        <f>IF('各会計、関係団体の財政状況及び健全化判断比率'!BS9="","",'各会計、関係団体の財政状況及び健全化判断比率'!BS9)</f>
        <v>台東区芸術文化財団</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6</v>
      </c>
      <c r="V37" s="370"/>
      <c r="W37" s="371" t="str">
        <f>IF('各会計、関係団体の財政状況及び健全化判断比率'!B31="","",'各会計、関係団体の財政状況及び健全化判断比率'!B31)</f>
        <v>老人保健施設会計</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10</v>
      </c>
      <c r="BX37" s="370"/>
      <c r="BY37" s="371" t="str">
        <f>IF('各会計、関係団体の財政状況及び健全化判断比率'!B71="","",'各会計、関係団体の財政状況及び健全化判断比率'!B71)</f>
        <v>東京都後期高齢者医療広域連合（一般会計）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11</v>
      </c>
      <c r="BX38" s="370"/>
      <c r="BY38" s="371" t="str">
        <f>IF('各会計、関係団体の財政状況及び健全化判断比率'!B72="","",'各会計、関係団体の財政状況及び健全化判断比率'!B72)</f>
        <v>東京都後期高齢者医療広域連合
（後期高齢者医療特別会計）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367" t="s">
        <v>208</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209</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210</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211</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212</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213</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214</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582</v>
      </c>
    </row>
    <row r="54" spans="5:113" x14ac:dyDescent="0.15"/>
    <row r="55" spans="5:113" x14ac:dyDescent="0.15"/>
    <row r="56" spans="5:113" x14ac:dyDescent="0.15"/>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election activeCell="CR17" sqref="CR17:CY17"/>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215</v>
      </c>
      <c r="DI1" s="746"/>
      <c r="DJ1" s="746"/>
      <c r="DK1" s="746"/>
      <c r="DL1" s="746"/>
      <c r="DM1" s="746"/>
      <c r="DN1" s="747"/>
      <c r="DO1" s="212"/>
      <c r="DP1" s="745" t="s">
        <v>216</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218</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219</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220</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221</v>
      </c>
      <c r="S4" s="688"/>
      <c r="T4" s="688"/>
      <c r="U4" s="688"/>
      <c r="V4" s="688"/>
      <c r="W4" s="688"/>
      <c r="X4" s="688"/>
      <c r="Y4" s="689"/>
      <c r="Z4" s="687" t="s">
        <v>222</v>
      </c>
      <c r="AA4" s="688"/>
      <c r="AB4" s="688"/>
      <c r="AC4" s="689"/>
      <c r="AD4" s="687" t="s">
        <v>223</v>
      </c>
      <c r="AE4" s="688"/>
      <c r="AF4" s="688"/>
      <c r="AG4" s="688"/>
      <c r="AH4" s="688"/>
      <c r="AI4" s="688"/>
      <c r="AJ4" s="688"/>
      <c r="AK4" s="689"/>
      <c r="AL4" s="687" t="s">
        <v>222</v>
      </c>
      <c r="AM4" s="688"/>
      <c r="AN4" s="688"/>
      <c r="AO4" s="689"/>
      <c r="AP4" s="748" t="s">
        <v>224</v>
      </c>
      <c r="AQ4" s="748"/>
      <c r="AR4" s="748"/>
      <c r="AS4" s="748"/>
      <c r="AT4" s="748"/>
      <c r="AU4" s="748"/>
      <c r="AV4" s="748"/>
      <c r="AW4" s="748"/>
      <c r="AX4" s="748"/>
      <c r="AY4" s="748"/>
      <c r="AZ4" s="748"/>
      <c r="BA4" s="748"/>
      <c r="BB4" s="748"/>
      <c r="BC4" s="748"/>
      <c r="BD4" s="748"/>
      <c r="BE4" s="748"/>
      <c r="BF4" s="748"/>
      <c r="BG4" s="748" t="s">
        <v>225</v>
      </c>
      <c r="BH4" s="748"/>
      <c r="BI4" s="748"/>
      <c r="BJ4" s="748"/>
      <c r="BK4" s="748"/>
      <c r="BL4" s="748"/>
      <c r="BM4" s="748"/>
      <c r="BN4" s="748"/>
      <c r="BO4" s="748" t="s">
        <v>222</v>
      </c>
      <c r="BP4" s="748"/>
      <c r="BQ4" s="748"/>
      <c r="BR4" s="748"/>
      <c r="BS4" s="748" t="s">
        <v>226</v>
      </c>
      <c r="BT4" s="748"/>
      <c r="BU4" s="748"/>
      <c r="BV4" s="748"/>
      <c r="BW4" s="748"/>
      <c r="BX4" s="748"/>
      <c r="BY4" s="748"/>
      <c r="BZ4" s="748"/>
      <c r="CA4" s="748"/>
      <c r="CB4" s="748"/>
      <c r="CD4" s="730" t="s">
        <v>227</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5" t="s">
        <v>228</v>
      </c>
      <c r="C5" s="696"/>
      <c r="D5" s="696"/>
      <c r="E5" s="696"/>
      <c r="F5" s="696"/>
      <c r="G5" s="696"/>
      <c r="H5" s="696"/>
      <c r="I5" s="696"/>
      <c r="J5" s="696"/>
      <c r="K5" s="696"/>
      <c r="L5" s="696"/>
      <c r="M5" s="696"/>
      <c r="N5" s="696"/>
      <c r="O5" s="696"/>
      <c r="P5" s="696"/>
      <c r="Q5" s="697"/>
      <c r="R5" s="681">
        <v>23895046</v>
      </c>
      <c r="S5" s="682"/>
      <c r="T5" s="682"/>
      <c r="U5" s="682"/>
      <c r="V5" s="682"/>
      <c r="W5" s="682"/>
      <c r="X5" s="682"/>
      <c r="Y5" s="725"/>
      <c r="Z5" s="743">
        <v>19.100000000000001</v>
      </c>
      <c r="AA5" s="743"/>
      <c r="AB5" s="743"/>
      <c r="AC5" s="743"/>
      <c r="AD5" s="744">
        <v>23895046</v>
      </c>
      <c r="AE5" s="744"/>
      <c r="AF5" s="744"/>
      <c r="AG5" s="744"/>
      <c r="AH5" s="744"/>
      <c r="AI5" s="744"/>
      <c r="AJ5" s="744"/>
      <c r="AK5" s="744"/>
      <c r="AL5" s="726">
        <v>38.4</v>
      </c>
      <c r="AM5" s="700"/>
      <c r="AN5" s="700"/>
      <c r="AO5" s="727"/>
      <c r="AP5" s="695" t="s">
        <v>229</v>
      </c>
      <c r="AQ5" s="696"/>
      <c r="AR5" s="696"/>
      <c r="AS5" s="696"/>
      <c r="AT5" s="696"/>
      <c r="AU5" s="696"/>
      <c r="AV5" s="696"/>
      <c r="AW5" s="696"/>
      <c r="AX5" s="696"/>
      <c r="AY5" s="696"/>
      <c r="AZ5" s="696"/>
      <c r="BA5" s="696"/>
      <c r="BB5" s="696"/>
      <c r="BC5" s="696"/>
      <c r="BD5" s="696"/>
      <c r="BE5" s="696"/>
      <c r="BF5" s="697"/>
      <c r="BG5" s="628">
        <v>23888302</v>
      </c>
      <c r="BH5" s="629"/>
      <c r="BI5" s="629"/>
      <c r="BJ5" s="629"/>
      <c r="BK5" s="629"/>
      <c r="BL5" s="629"/>
      <c r="BM5" s="629"/>
      <c r="BN5" s="630"/>
      <c r="BO5" s="655">
        <v>100</v>
      </c>
      <c r="BP5" s="655"/>
      <c r="BQ5" s="655"/>
      <c r="BR5" s="655"/>
      <c r="BS5" s="656" t="s">
        <v>176</v>
      </c>
      <c r="BT5" s="656"/>
      <c r="BU5" s="656"/>
      <c r="BV5" s="656"/>
      <c r="BW5" s="656"/>
      <c r="BX5" s="656"/>
      <c r="BY5" s="656"/>
      <c r="BZ5" s="656"/>
      <c r="CA5" s="656"/>
      <c r="CB5" s="723"/>
      <c r="CD5" s="730" t="s">
        <v>224</v>
      </c>
      <c r="CE5" s="731"/>
      <c r="CF5" s="731"/>
      <c r="CG5" s="731"/>
      <c r="CH5" s="731"/>
      <c r="CI5" s="731"/>
      <c r="CJ5" s="731"/>
      <c r="CK5" s="731"/>
      <c r="CL5" s="731"/>
      <c r="CM5" s="731"/>
      <c r="CN5" s="731"/>
      <c r="CO5" s="731"/>
      <c r="CP5" s="731"/>
      <c r="CQ5" s="732"/>
      <c r="CR5" s="730" t="s">
        <v>230</v>
      </c>
      <c r="CS5" s="731"/>
      <c r="CT5" s="731"/>
      <c r="CU5" s="731"/>
      <c r="CV5" s="731"/>
      <c r="CW5" s="731"/>
      <c r="CX5" s="731"/>
      <c r="CY5" s="732"/>
      <c r="CZ5" s="730" t="s">
        <v>222</v>
      </c>
      <c r="DA5" s="731"/>
      <c r="DB5" s="731"/>
      <c r="DC5" s="732"/>
      <c r="DD5" s="730" t="s">
        <v>231</v>
      </c>
      <c r="DE5" s="731"/>
      <c r="DF5" s="731"/>
      <c r="DG5" s="731"/>
      <c r="DH5" s="731"/>
      <c r="DI5" s="731"/>
      <c r="DJ5" s="731"/>
      <c r="DK5" s="731"/>
      <c r="DL5" s="731"/>
      <c r="DM5" s="731"/>
      <c r="DN5" s="731"/>
      <c r="DO5" s="731"/>
      <c r="DP5" s="732"/>
      <c r="DQ5" s="730" t="s">
        <v>232</v>
      </c>
      <c r="DR5" s="731"/>
      <c r="DS5" s="731"/>
      <c r="DT5" s="731"/>
      <c r="DU5" s="731"/>
      <c r="DV5" s="731"/>
      <c r="DW5" s="731"/>
      <c r="DX5" s="731"/>
      <c r="DY5" s="731"/>
      <c r="DZ5" s="731"/>
      <c r="EA5" s="731"/>
      <c r="EB5" s="731"/>
      <c r="EC5" s="732"/>
    </row>
    <row r="6" spans="2:143" ht="11.25" customHeight="1" x14ac:dyDescent="0.15">
      <c r="B6" s="625" t="s">
        <v>233</v>
      </c>
      <c r="C6" s="626"/>
      <c r="D6" s="626"/>
      <c r="E6" s="626"/>
      <c r="F6" s="626"/>
      <c r="G6" s="626"/>
      <c r="H6" s="626"/>
      <c r="I6" s="626"/>
      <c r="J6" s="626"/>
      <c r="K6" s="626"/>
      <c r="L6" s="626"/>
      <c r="M6" s="626"/>
      <c r="N6" s="626"/>
      <c r="O6" s="626"/>
      <c r="P6" s="626"/>
      <c r="Q6" s="627"/>
      <c r="R6" s="628">
        <v>344209</v>
      </c>
      <c r="S6" s="629"/>
      <c r="T6" s="629"/>
      <c r="U6" s="629"/>
      <c r="V6" s="629"/>
      <c r="W6" s="629"/>
      <c r="X6" s="629"/>
      <c r="Y6" s="630"/>
      <c r="Z6" s="655">
        <v>0.3</v>
      </c>
      <c r="AA6" s="655"/>
      <c r="AB6" s="655"/>
      <c r="AC6" s="655"/>
      <c r="AD6" s="656">
        <v>344209</v>
      </c>
      <c r="AE6" s="656"/>
      <c r="AF6" s="656"/>
      <c r="AG6" s="656"/>
      <c r="AH6" s="656"/>
      <c r="AI6" s="656"/>
      <c r="AJ6" s="656"/>
      <c r="AK6" s="656"/>
      <c r="AL6" s="631">
        <v>0.6</v>
      </c>
      <c r="AM6" s="632"/>
      <c r="AN6" s="632"/>
      <c r="AO6" s="657"/>
      <c r="AP6" s="625" t="s">
        <v>234</v>
      </c>
      <c r="AQ6" s="626"/>
      <c r="AR6" s="626"/>
      <c r="AS6" s="626"/>
      <c r="AT6" s="626"/>
      <c r="AU6" s="626"/>
      <c r="AV6" s="626"/>
      <c r="AW6" s="626"/>
      <c r="AX6" s="626"/>
      <c r="AY6" s="626"/>
      <c r="AZ6" s="626"/>
      <c r="BA6" s="626"/>
      <c r="BB6" s="626"/>
      <c r="BC6" s="626"/>
      <c r="BD6" s="626"/>
      <c r="BE6" s="626"/>
      <c r="BF6" s="627"/>
      <c r="BG6" s="628">
        <v>23888302</v>
      </c>
      <c r="BH6" s="629"/>
      <c r="BI6" s="629"/>
      <c r="BJ6" s="629"/>
      <c r="BK6" s="629"/>
      <c r="BL6" s="629"/>
      <c r="BM6" s="629"/>
      <c r="BN6" s="630"/>
      <c r="BO6" s="655">
        <v>100</v>
      </c>
      <c r="BP6" s="655"/>
      <c r="BQ6" s="655"/>
      <c r="BR6" s="655"/>
      <c r="BS6" s="656" t="s">
        <v>138</v>
      </c>
      <c r="BT6" s="656"/>
      <c r="BU6" s="656"/>
      <c r="BV6" s="656"/>
      <c r="BW6" s="656"/>
      <c r="BX6" s="656"/>
      <c r="BY6" s="656"/>
      <c r="BZ6" s="656"/>
      <c r="CA6" s="656"/>
      <c r="CB6" s="723"/>
      <c r="CD6" s="684" t="s">
        <v>235</v>
      </c>
      <c r="CE6" s="685"/>
      <c r="CF6" s="685"/>
      <c r="CG6" s="685"/>
      <c r="CH6" s="685"/>
      <c r="CI6" s="685"/>
      <c r="CJ6" s="685"/>
      <c r="CK6" s="685"/>
      <c r="CL6" s="685"/>
      <c r="CM6" s="685"/>
      <c r="CN6" s="685"/>
      <c r="CO6" s="685"/>
      <c r="CP6" s="685"/>
      <c r="CQ6" s="686"/>
      <c r="CR6" s="628">
        <v>628452</v>
      </c>
      <c r="CS6" s="629"/>
      <c r="CT6" s="629"/>
      <c r="CU6" s="629"/>
      <c r="CV6" s="629"/>
      <c r="CW6" s="629"/>
      <c r="CX6" s="629"/>
      <c r="CY6" s="630"/>
      <c r="CZ6" s="726">
        <v>0.5</v>
      </c>
      <c r="DA6" s="700"/>
      <c r="DB6" s="700"/>
      <c r="DC6" s="729"/>
      <c r="DD6" s="634" t="s">
        <v>176</v>
      </c>
      <c r="DE6" s="629"/>
      <c r="DF6" s="629"/>
      <c r="DG6" s="629"/>
      <c r="DH6" s="629"/>
      <c r="DI6" s="629"/>
      <c r="DJ6" s="629"/>
      <c r="DK6" s="629"/>
      <c r="DL6" s="629"/>
      <c r="DM6" s="629"/>
      <c r="DN6" s="629"/>
      <c r="DO6" s="629"/>
      <c r="DP6" s="630"/>
      <c r="DQ6" s="634">
        <v>628452</v>
      </c>
      <c r="DR6" s="629"/>
      <c r="DS6" s="629"/>
      <c r="DT6" s="629"/>
      <c r="DU6" s="629"/>
      <c r="DV6" s="629"/>
      <c r="DW6" s="629"/>
      <c r="DX6" s="629"/>
      <c r="DY6" s="629"/>
      <c r="DZ6" s="629"/>
      <c r="EA6" s="629"/>
      <c r="EB6" s="629"/>
      <c r="EC6" s="669"/>
    </row>
    <row r="7" spans="2:143" ht="11.25" customHeight="1" x14ac:dyDescent="0.15">
      <c r="B7" s="625" t="s">
        <v>236</v>
      </c>
      <c r="C7" s="626"/>
      <c r="D7" s="626"/>
      <c r="E7" s="626"/>
      <c r="F7" s="626"/>
      <c r="G7" s="626"/>
      <c r="H7" s="626"/>
      <c r="I7" s="626"/>
      <c r="J7" s="626"/>
      <c r="K7" s="626"/>
      <c r="L7" s="626"/>
      <c r="M7" s="626"/>
      <c r="N7" s="626"/>
      <c r="O7" s="626"/>
      <c r="P7" s="626"/>
      <c r="Q7" s="627"/>
      <c r="R7" s="628">
        <v>55598</v>
      </c>
      <c r="S7" s="629"/>
      <c r="T7" s="629"/>
      <c r="U7" s="629"/>
      <c r="V7" s="629"/>
      <c r="W7" s="629"/>
      <c r="X7" s="629"/>
      <c r="Y7" s="630"/>
      <c r="Z7" s="655">
        <v>0</v>
      </c>
      <c r="AA7" s="655"/>
      <c r="AB7" s="655"/>
      <c r="AC7" s="655"/>
      <c r="AD7" s="656">
        <v>55598</v>
      </c>
      <c r="AE7" s="656"/>
      <c r="AF7" s="656"/>
      <c r="AG7" s="656"/>
      <c r="AH7" s="656"/>
      <c r="AI7" s="656"/>
      <c r="AJ7" s="656"/>
      <c r="AK7" s="656"/>
      <c r="AL7" s="631">
        <v>0.1</v>
      </c>
      <c r="AM7" s="632"/>
      <c r="AN7" s="632"/>
      <c r="AO7" s="657"/>
      <c r="AP7" s="625" t="s">
        <v>237</v>
      </c>
      <c r="AQ7" s="626"/>
      <c r="AR7" s="626"/>
      <c r="AS7" s="626"/>
      <c r="AT7" s="626"/>
      <c r="AU7" s="626"/>
      <c r="AV7" s="626"/>
      <c r="AW7" s="626"/>
      <c r="AX7" s="626"/>
      <c r="AY7" s="626"/>
      <c r="AZ7" s="626"/>
      <c r="BA7" s="626"/>
      <c r="BB7" s="626"/>
      <c r="BC7" s="626"/>
      <c r="BD7" s="626"/>
      <c r="BE7" s="626"/>
      <c r="BF7" s="627"/>
      <c r="BG7" s="628">
        <v>21005609</v>
      </c>
      <c r="BH7" s="629"/>
      <c r="BI7" s="629"/>
      <c r="BJ7" s="629"/>
      <c r="BK7" s="629"/>
      <c r="BL7" s="629"/>
      <c r="BM7" s="629"/>
      <c r="BN7" s="630"/>
      <c r="BO7" s="655">
        <v>87.9</v>
      </c>
      <c r="BP7" s="655"/>
      <c r="BQ7" s="655"/>
      <c r="BR7" s="655"/>
      <c r="BS7" s="656" t="s">
        <v>176</v>
      </c>
      <c r="BT7" s="656"/>
      <c r="BU7" s="656"/>
      <c r="BV7" s="656"/>
      <c r="BW7" s="656"/>
      <c r="BX7" s="656"/>
      <c r="BY7" s="656"/>
      <c r="BZ7" s="656"/>
      <c r="CA7" s="656"/>
      <c r="CB7" s="723"/>
      <c r="CD7" s="670" t="s">
        <v>238</v>
      </c>
      <c r="CE7" s="667"/>
      <c r="CF7" s="667"/>
      <c r="CG7" s="667"/>
      <c r="CH7" s="667"/>
      <c r="CI7" s="667"/>
      <c r="CJ7" s="667"/>
      <c r="CK7" s="667"/>
      <c r="CL7" s="667"/>
      <c r="CM7" s="667"/>
      <c r="CN7" s="667"/>
      <c r="CO7" s="667"/>
      <c r="CP7" s="667"/>
      <c r="CQ7" s="668"/>
      <c r="CR7" s="628">
        <v>15979977</v>
      </c>
      <c r="CS7" s="629"/>
      <c r="CT7" s="629"/>
      <c r="CU7" s="629"/>
      <c r="CV7" s="629"/>
      <c r="CW7" s="629"/>
      <c r="CX7" s="629"/>
      <c r="CY7" s="630"/>
      <c r="CZ7" s="655">
        <v>14</v>
      </c>
      <c r="DA7" s="655"/>
      <c r="DB7" s="655"/>
      <c r="DC7" s="655"/>
      <c r="DD7" s="634">
        <v>2928573</v>
      </c>
      <c r="DE7" s="629"/>
      <c r="DF7" s="629"/>
      <c r="DG7" s="629"/>
      <c r="DH7" s="629"/>
      <c r="DI7" s="629"/>
      <c r="DJ7" s="629"/>
      <c r="DK7" s="629"/>
      <c r="DL7" s="629"/>
      <c r="DM7" s="629"/>
      <c r="DN7" s="629"/>
      <c r="DO7" s="629"/>
      <c r="DP7" s="630"/>
      <c r="DQ7" s="634">
        <v>13471446</v>
      </c>
      <c r="DR7" s="629"/>
      <c r="DS7" s="629"/>
      <c r="DT7" s="629"/>
      <c r="DU7" s="629"/>
      <c r="DV7" s="629"/>
      <c r="DW7" s="629"/>
      <c r="DX7" s="629"/>
      <c r="DY7" s="629"/>
      <c r="DZ7" s="629"/>
      <c r="EA7" s="629"/>
      <c r="EB7" s="629"/>
      <c r="EC7" s="669"/>
    </row>
    <row r="8" spans="2:143" ht="11.25" customHeight="1" x14ac:dyDescent="0.15">
      <c r="B8" s="625" t="s">
        <v>239</v>
      </c>
      <c r="C8" s="626"/>
      <c r="D8" s="626"/>
      <c r="E8" s="626"/>
      <c r="F8" s="626"/>
      <c r="G8" s="626"/>
      <c r="H8" s="626"/>
      <c r="I8" s="626"/>
      <c r="J8" s="626"/>
      <c r="K8" s="626"/>
      <c r="L8" s="626"/>
      <c r="M8" s="626"/>
      <c r="N8" s="626"/>
      <c r="O8" s="626"/>
      <c r="P8" s="626"/>
      <c r="Q8" s="627"/>
      <c r="R8" s="628">
        <v>402071</v>
      </c>
      <c r="S8" s="629"/>
      <c r="T8" s="629"/>
      <c r="U8" s="629"/>
      <c r="V8" s="629"/>
      <c r="W8" s="629"/>
      <c r="X8" s="629"/>
      <c r="Y8" s="630"/>
      <c r="Z8" s="655">
        <v>0.3</v>
      </c>
      <c r="AA8" s="655"/>
      <c r="AB8" s="655"/>
      <c r="AC8" s="655"/>
      <c r="AD8" s="656">
        <v>402071</v>
      </c>
      <c r="AE8" s="656"/>
      <c r="AF8" s="656"/>
      <c r="AG8" s="656"/>
      <c r="AH8" s="656"/>
      <c r="AI8" s="656"/>
      <c r="AJ8" s="656"/>
      <c r="AK8" s="656"/>
      <c r="AL8" s="631">
        <v>0.6</v>
      </c>
      <c r="AM8" s="632"/>
      <c r="AN8" s="632"/>
      <c r="AO8" s="657"/>
      <c r="AP8" s="625" t="s">
        <v>240</v>
      </c>
      <c r="AQ8" s="626"/>
      <c r="AR8" s="626"/>
      <c r="AS8" s="626"/>
      <c r="AT8" s="626"/>
      <c r="AU8" s="626"/>
      <c r="AV8" s="626"/>
      <c r="AW8" s="626"/>
      <c r="AX8" s="626"/>
      <c r="AY8" s="626"/>
      <c r="AZ8" s="626"/>
      <c r="BA8" s="626"/>
      <c r="BB8" s="626"/>
      <c r="BC8" s="626"/>
      <c r="BD8" s="626"/>
      <c r="BE8" s="626"/>
      <c r="BF8" s="627"/>
      <c r="BG8" s="628">
        <v>429252</v>
      </c>
      <c r="BH8" s="629"/>
      <c r="BI8" s="629"/>
      <c r="BJ8" s="629"/>
      <c r="BK8" s="629"/>
      <c r="BL8" s="629"/>
      <c r="BM8" s="629"/>
      <c r="BN8" s="630"/>
      <c r="BO8" s="655">
        <v>1.8</v>
      </c>
      <c r="BP8" s="655"/>
      <c r="BQ8" s="655"/>
      <c r="BR8" s="655"/>
      <c r="BS8" s="656" t="s">
        <v>138</v>
      </c>
      <c r="BT8" s="656"/>
      <c r="BU8" s="656"/>
      <c r="BV8" s="656"/>
      <c r="BW8" s="656"/>
      <c r="BX8" s="656"/>
      <c r="BY8" s="656"/>
      <c r="BZ8" s="656"/>
      <c r="CA8" s="656"/>
      <c r="CB8" s="723"/>
      <c r="CD8" s="670" t="s">
        <v>241</v>
      </c>
      <c r="CE8" s="667"/>
      <c r="CF8" s="667"/>
      <c r="CG8" s="667"/>
      <c r="CH8" s="667"/>
      <c r="CI8" s="667"/>
      <c r="CJ8" s="667"/>
      <c r="CK8" s="667"/>
      <c r="CL8" s="667"/>
      <c r="CM8" s="667"/>
      <c r="CN8" s="667"/>
      <c r="CO8" s="667"/>
      <c r="CP8" s="667"/>
      <c r="CQ8" s="668"/>
      <c r="CR8" s="628">
        <v>60659034</v>
      </c>
      <c r="CS8" s="629"/>
      <c r="CT8" s="629"/>
      <c r="CU8" s="629"/>
      <c r="CV8" s="629"/>
      <c r="CW8" s="629"/>
      <c r="CX8" s="629"/>
      <c r="CY8" s="630"/>
      <c r="CZ8" s="655">
        <v>53</v>
      </c>
      <c r="DA8" s="655"/>
      <c r="DB8" s="655"/>
      <c r="DC8" s="655"/>
      <c r="DD8" s="634">
        <v>1479608</v>
      </c>
      <c r="DE8" s="629"/>
      <c r="DF8" s="629"/>
      <c r="DG8" s="629"/>
      <c r="DH8" s="629"/>
      <c r="DI8" s="629"/>
      <c r="DJ8" s="629"/>
      <c r="DK8" s="629"/>
      <c r="DL8" s="629"/>
      <c r="DM8" s="629"/>
      <c r="DN8" s="629"/>
      <c r="DO8" s="629"/>
      <c r="DP8" s="630"/>
      <c r="DQ8" s="634">
        <v>27616291</v>
      </c>
      <c r="DR8" s="629"/>
      <c r="DS8" s="629"/>
      <c r="DT8" s="629"/>
      <c r="DU8" s="629"/>
      <c r="DV8" s="629"/>
      <c r="DW8" s="629"/>
      <c r="DX8" s="629"/>
      <c r="DY8" s="629"/>
      <c r="DZ8" s="629"/>
      <c r="EA8" s="629"/>
      <c r="EB8" s="629"/>
      <c r="EC8" s="669"/>
    </row>
    <row r="9" spans="2:143" ht="11.25" customHeight="1" x14ac:dyDescent="0.15">
      <c r="B9" s="625" t="s">
        <v>242</v>
      </c>
      <c r="C9" s="626"/>
      <c r="D9" s="626"/>
      <c r="E9" s="626"/>
      <c r="F9" s="626"/>
      <c r="G9" s="626"/>
      <c r="H9" s="626"/>
      <c r="I9" s="626"/>
      <c r="J9" s="626"/>
      <c r="K9" s="626"/>
      <c r="L9" s="626"/>
      <c r="M9" s="626"/>
      <c r="N9" s="626"/>
      <c r="O9" s="626"/>
      <c r="P9" s="626"/>
      <c r="Q9" s="627"/>
      <c r="R9" s="628">
        <v>494445</v>
      </c>
      <c r="S9" s="629"/>
      <c r="T9" s="629"/>
      <c r="U9" s="629"/>
      <c r="V9" s="629"/>
      <c r="W9" s="629"/>
      <c r="X9" s="629"/>
      <c r="Y9" s="630"/>
      <c r="Z9" s="655">
        <v>0.4</v>
      </c>
      <c r="AA9" s="655"/>
      <c r="AB9" s="655"/>
      <c r="AC9" s="655"/>
      <c r="AD9" s="656">
        <v>494445</v>
      </c>
      <c r="AE9" s="656"/>
      <c r="AF9" s="656"/>
      <c r="AG9" s="656"/>
      <c r="AH9" s="656"/>
      <c r="AI9" s="656"/>
      <c r="AJ9" s="656"/>
      <c r="AK9" s="656"/>
      <c r="AL9" s="631">
        <v>0.8</v>
      </c>
      <c r="AM9" s="632"/>
      <c r="AN9" s="632"/>
      <c r="AO9" s="657"/>
      <c r="AP9" s="625" t="s">
        <v>243</v>
      </c>
      <c r="AQ9" s="626"/>
      <c r="AR9" s="626"/>
      <c r="AS9" s="626"/>
      <c r="AT9" s="626"/>
      <c r="AU9" s="626"/>
      <c r="AV9" s="626"/>
      <c r="AW9" s="626"/>
      <c r="AX9" s="626"/>
      <c r="AY9" s="626"/>
      <c r="AZ9" s="626"/>
      <c r="BA9" s="626"/>
      <c r="BB9" s="626"/>
      <c r="BC9" s="626"/>
      <c r="BD9" s="626"/>
      <c r="BE9" s="626"/>
      <c r="BF9" s="627"/>
      <c r="BG9" s="628">
        <v>20576357</v>
      </c>
      <c r="BH9" s="629"/>
      <c r="BI9" s="629"/>
      <c r="BJ9" s="629"/>
      <c r="BK9" s="629"/>
      <c r="BL9" s="629"/>
      <c r="BM9" s="629"/>
      <c r="BN9" s="630"/>
      <c r="BO9" s="655">
        <v>86.1</v>
      </c>
      <c r="BP9" s="655"/>
      <c r="BQ9" s="655"/>
      <c r="BR9" s="655"/>
      <c r="BS9" s="656" t="s">
        <v>176</v>
      </c>
      <c r="BT9" s="656"/>
      <c r="BU9" s="656"/>
      <c r="BV9" s="656"/>
      <c r="BW9" s="656"/>
      <c r="BX9" s="656"/>
      <c r="BY9" s="656"/>
      <c r="BZ9" s="656"/>
      <c r="CA9" s="656"/>
      <c r="CB9" s="723"/>
      <c r="CD9" s="670" t="s">
        <v>244</v>
      </c>
      <c r="CE9" s="667"/>
      <c r="CF9" s="667"/>
      <c r="CG9" s="667"/>
      <c r="CH9" s="667"/>
      <c r="CI9" s="667"/>
      <c r="CJ9" s="667"/>
      <c r="CK9" s="667"/>
      <c r="CL9" s="667"/>
      <c r="CM9" s="667"/>
      <c r="CN9" s="667"/>
      <c r="CO9" s="667"/>
      <c r="CP9" s="667"/>
      <c r="CQ9" s="668"/>
      <c r="CR9" s="628">
        <v>12430965</v>
      </c>
      <c r="CS9" s="629"/>
      <c r="CT9" s="629"/>
      <c r="CU9" s="629"/>
      <c r="CV9" s="629"/>
      <c r="CW9" s="629"/>
      <c r="CX9" s="629"/>
      <c r="CY9" s="630"/>
      <c r="CZ9" s="655">
        <v>10.9</v>
      </c>
      <c r="DA9" s="655"/>
      <c r="DB9" s="655"/>
      <c r="DC9" s="655"/>
      <c r="DD9" s="634">
        <v>259463</v>
      </c>
      <c r="DE9" s="629"/>
      <c r="DF9" s="629"/>
      <c r="DG9" s="629"/>
      <c r="DH9" s="629"/>
      <c r="DI9" s="629"/>
      <c r="DJ9" s="629"/>
      <c r="DK9" s="629"/>
      <c r="DL9" s="629"/>
      <c r="DM9" s="629"/>
      <c r="DN9" s="629"/>
      <c r="DO9" s="629"/>
      <c r="DP9" s="630"/>
      <c r="DQ9" s="634">
        <v>7627911</v>
      </c>
      <c r="DR9" s="629"/>
      <c r="DS9" s="629"/>
      <c r="DT9" s="629"/>
      <c r="DU9" s="629"/>
      <c r="DV9" s="629"/>
      <c r="DW9" s="629"/>
      <c r="DX9" s="629"/>
      <c r="DY9" s="629"/>
      <c r="DZ9" s="629"/>
      <c r="EA9" s="629"/>
      <c r="EB9" s="629"/>
      <c r="EC9" s="669"/>
    </row>
    <row r="10" spans="2:143" ht="11.25" customHeight="1" x14ac:dyDescent="0.15">
      <c r="B10" s="625" t="s">
        <v>245</v>
      </c>
      <c r="C10" s="626"/>
      <c r="D10" s="626"/>
      <c r="E10" s="626"/>
      <c r="F10" s="626"/>
      <c r="G10" s="626"/>
      <c r="H10" s="626"/>
      <c r="I10" s="626"/>
      <c r="J10" s="626"/>
      <c r="K10" s="626"/>
      <c r="L10" s="626"/>
      <c r="M10" s="626"/>
      <c r="N10" s="626"/>
      <c r="O10" s="626"/>
      <c r="P10" s="626"/>
      <c r="Q10" s="627"/>
      <c r="R10" s="628" t="s">
        <v>176</v>
      </c>
      <c r="S10" s="629"/>
      <c r="T10" s="629"/>
      <c r="U10" s="629"/>
      <c r="V10" s="629"/>
      <c r="W10" s="629"/>
      <c r="X10" s="629"/>
      <c r="Y10" s="630"/>
      <c r="Z10" s="655" t="s">
        <v>176</v>
      </c>
      <c r="AA10" s="655"/>
      <c r="AB10" s="655"/>
      <c r="AC10" s="655"/>
      <c r="AD10" s="656" t="s">
        <v>176</v>
      </c>
      <c r="AE10" s="656"/>
      <c r="AF10" s="656"/>
      <c r="AG10" s="656"/>
      <c r="AH10" s="656"/>
      <c r="AI10" s="656"/>
      <c r="AJ10" s="656"/>
      <c r="AK10" s="656"/>
      <c r="AL10" s="631" t="s">
        <v>138</v>
      </c>
      <c r="AM10" s="632"/>
      <c r="AN10" s="632"/>
      <c r="AO10" s="657"/>
      <c r="AP10" s="625" t="s">
        <v>246</v>
      </c>
      <c r="AQ10" s="626"/>
      <c r="AR10" s="626"/>
      <c r="AS10" s="626"/>
      <c r="AT10" s="626"/>
      <c r="AU10" s="626"/>
      <c r="AV10" s="626"/>
      <c r="AW10" s="626"/>
      <c r="AX10" s="626"/>
      <c r="AY10" s="626"/>
      <c r="AZ10" s="626"/>
      <c r="BA10" s="626"/>
      <c r="BB10" s="626"/>
      <c r="BC10" s="626"/>
      <c r="BD10" s="626"/>
      <c r="BE10" s="626"/>
      <c r="BF10" s="627"/>
      <c r="BG10" s="628" t="s">
        <v>176</v>
      </c>
      <c r="BH10" s="629"/>
      <c r="BI10" s="629"/>
      <c r="BJ10" s="629"/>
      <c r="BK10" s="629"/>
      <c r="BL10" s="629"/>
      <c r="BM10" s="629"/>
      <c r="BN10" s="630"/>
      <c r="BO10" s="655" t="s">
        <v>176</v>
      </c>
      <c r="BP10" s="655"/>
      <c r="BQ10" s="655"/>
      <c r="BR10" s="655"/>
      <c r="BS10" s="656" t="s">
        <v>138</v>
      </c>
      <c r="BT10" s="656"/>
      <c r="BU10" s="656"/>
      <c r="BV10" s="656"/>
      <c r="BW10" s="656"/>
      <c r="BX10" s="656"/>
      <c r="BY10" s="656"/>
      <c r="BZ10" s="656"/>
      <c r="CA10" s="656"/>
      <c r="CB10" s="723"/>
      <c r="CD10" s="670" t="s">
        <v>247</v>
      </c>
      <c r="CE10" s="667"/>
      <c r="CF10" s="667"/>
      <c r="CG10" s="667"/>
      <c r="CH10" s="667"/>
      <c r="CI10" s="667"/>
      <c r="CJ10" s="667"/>
      <c r="CK10" s="667"/>
      <c r="CL10" s="667"/>
      <c r="CM10" s="667"/>
      <c r="CN10" s="667"/>
      <c r="CO10" s="667"/>
      <c r="CP10" s="667"/>
      <c r="CQ10" s="668"/>
      <c r="CR10" s="628">
        <v>159070</v>
      </c>
      <c r="CS10" s="629"/>
      <c r="CT10" s="629"/>
      <c r="CU10" s="629"/>
      <c r="CV10" s="629"/>
      <c r="CW10" s="629"/>
      <c r="CX10" s="629"/>
      <c r="CY10" s="630"/>
      <c r="CZ10" s="655">
        <v>0.1</v>
      </c>
      <c r="DA10" s="655"/>
      <c r="DB10" s="655"/>
      <c r="DC10" s="655"/>
      <c r="DD10" s="634" t="s">
        <v>138</v>
      </c>
      <c r="DE10" s="629"/>
      <c r="DF10" s="629"/>
      <c r="DG10" s="629"/>
      <c r="DH10" s="629"/>
      <c r="DI10" s="629"/>
      <c r="DJ10" s="629"/>
      <c r="DK10" s="629"/>
      <c r="DL10" s="629"/>
      <c r="DM10" s="629"/>
      <c r="DN10" s="629"/>
      <c r="DO10" s="629"/>
      <c r="DP10" s="630"/>
      <c r="DQ10" s="634">
        <v>141736</v>
      </c>
      <c r="DR10" s="629"/>
      <c r="DS10" s="629"/>
      <c r="DT10" s="629"/>
      <c r="DU10" s="629"/>
      <c r="DV10" s="629"/>
      <c r="DW10" s="629"/>
      <c r="DX10" s="629"/>
      <c r="DY10" s="629"/>
      <c r="DZ10" s="629"/>
      <c r="EA10" s="629"/>
      <c r="EB10" s="629"/>
      <c r="EC10" s="669"/>
    </row>
    <row r="11" spans="2:143" ht="11.25" customHeight="1" x14ac:dyDescent="0.15">
      <c r="B11" s="625" t="s">
        <v>248</v>
      </c>
      <c r="C11" s="626"/>
      <c r="D11" s="626"/>
      <c r="E11" s="626"/>
      <c r="F11" s="626"/>
      <c r="G11" s="626"/>
      <c r="H11" s="626"/>
      <c r="I11" s="626"/>
      <c r="J11" s="626"/>
      <c r="K11" s="626"/>
      <c r="L11" s="626"/>
      <c r="M11" s="626"/>
      <c r="N11" s="626"/>
      <c r="O11" s="626"/>
      <c r="P11" s="626"/>
      <c r="Q11" s="627"/>
      <c r="R11" s="628">
        <v>6073646</v>
      </c>
      <c r="S11" s="629"/>
      <c r="T11" s="629"/>
      <c r="U11" s="629"/>
      <c r="V11" s="629"/>
      <c r="W11" s="629"/>
      <c r="X11" s="629"/>
      <c r="Y11" s="630"/>
      <c r="Z11" s="631">
        <v>4.9000000000000004</v>
      </c>
      <c r="AA11" s="632"/>
      <c r="AB11" s="632"/>
      <c r="AC11" s="633"/>
      <c r="AD11" s="634">
        <v>6073646</v>
      </c>
      <c r="AE11" s="629"/>
      <c r="AF11" s="629"/>
      <c r="AG11" s="629"/>
      <c r="AH11" s="629"/>
      <c r="AI11" s="629"/>
      <c r="AJ11" s="629"/>
      <c r="AK11" s="630"/>
      <c r="AL11" s="631">
        <v>9.8000000000000007</v>
      </c>
      <c r="AM11" s="632"/>
      <c r="AN11" s="632"/>
      <c r="AO11" s="657"/>
      <c r="AP11" s="625" t="s">
        <v>249</v>
      </c>
      <c r="AQ11" s="626"/>
      <c r="AR11" s="626"/>
      <c r="AS11" s="626"/>
      <c r="AT11" s="626"/>
      <c r="AU11" s="626"/>
      <c r="AV11" s="626"/>
      <c r="AW11" s="626"/>
      <c r="AX11" s="626"/>
      <c r="AY11" s="626"/>
      <c r="AZ11" s="626"/>
      <c r="BA11" s="626"/>
      <c r="BB11" s="626"/>
      <c r="BC11" s="626"/>
      <c r="BD11" s="626"/>
      <c r="BE11" s="626"/>
      <c r="BF11" s="627"/>
      <c r="BG11" s="628" t="s">
        <v>138</v>
      </c>
      <c r="BH11" s="629"/>
      <c r="BI11" s="629"/>
      <c r="BJ11" s="629"/>
      <c r="BK11" s="629"/>
      <c r="BL11" s="629"/>
      <c r="BM11" s="629"/>
      <c r="BN11" s="630"/>
      <c r="BO11" s="655" t="s">
        <v>176</v>
      </c>
      <c r="BP11" s="655"/>
      <c r="BQ11" s="655"/>
      <c r="BR11" s="655"/>
      <c r="BS11" s="656" t="s">
        <v>138</v>
      </c>
      <c r="BT11" s="656"/>
      <c r="BU11" s="656"/>
      <c r="BV11" s="656"/>
      <c r="BW11" s="656"/>
      <c r="BX11" s="656"/>
      <c r="BY11" s="656"/>
      <c r="BZ11" s="656"/>
      <c r="CA11" s="656"/>
      <c r="CB11" s="723"/>
      <c r="CD11" s="670" t="s">
        <v>250</v>
      </c>
      <c r="CE11" s="667"/>
      <c r="CF11" s="667"/>
      <c r="CG11" s="667"/>
      <c r="CH11" s="667"/>
      <c r="CI11" s="667"/>
      <c r="CJ11" s="667"/>
      <c r="CK11" s="667"/>
      <c r="CL11" s="667"/>
      <c r="CM11" s="667"/>
      <c r="CN11" s="667"/>
      <c r="CO11" s="667"/>
      <c r="CP11" s="667"/>
      <c r="CQ11" s="668"/>
      <c r="CR11" s="628" t="s">
        <v>176</v>
      </c>
      <c r="CS11" s="629"/>
      <c r="CT11" s="629"/>
      <c r="CU11" s="629"/>
      <c r="CV11" s="629"/>
      <c r="CW11" s="629"/>
      <c r="CX11" s="629"/>
      <c r="CY11" s="630"/>
      <c r="CZ11" s="655" t="s">
        <v>176</v>
      </c>
      <c r="DA11" s="655"/>
      <c r="DB11" s="655"/>
      <c r="DC11" s="655"/>
      <c r="DD11" s="634" t="s">
        <v>138</v>
      </c>
      <c r="DE11" s="629"/>
      <c r="DF11" s="629"/>
      <c r="DG11" s="629"/>
      <c r="DH11" s="629"/>
      <c r="DI11" s="629"/>
      <c r="DJ11" s="629"/>
      <c r="DK11" s="629"/>
      <c r="DL11" s="629"/>
      <c r="DM11" s="629"/>
      <c r="DN11" s="629"/>
      <c r="DO11" s="629"/>
      <c r="DP11" s="630"/>
      <c r="DQ11" s="634" t="s">
        <v>176</v>
      </c>
      <c r="DR11" s="629"/>
      <c r="DS11" s="629"/>
      <c r="DT11" s="629"/>
      <c r="DU11" s="629"/>
      <c r="DV11" s="629"/>
      <c r="DW11" s="629"/>
      <c r="DX11" s="629"/>
      <c r="DY11" s="629"/>
      <c r="DZ11" s="629"/>
      <c r="EA11" s="629"/>
      <c r="EB11" s="629"/>
      <c r="EC11" s="669"/>
    </row>
    <row r="12" spans="2:143" ht="11.25" customHeight="1" x14ac:dyDescent="0.15">
      <c r="B12" s="625" t="s">
        <v>251</v>
      </c>
      <c r="C12" s="626"/>
      <c r="D12" s="626"/>
      <c r="E12" s="626"/>
      <c r="F12" s="626"/>
      <c r="G12" s="626"/>
      <c r="H12" s="626"/>
      <c r="I12" s="626"/>
      <c r="J12" s="626"/>
      <c r="K12" s="626"/>
      <c r="L12" s="626"/>
      <c r="M12" s="626"/>
      <c r="N12" s="626"/>
      <c r="O12" s="626"/>
      <c r="P12" s="626"/>
      <c r="Q12" s="627"/>
      <c r="R12" s="628" t="s">
        <v>176</v>
      </c>
      <c r="S12" s="629"/>
      <c r="T12" s="629"/>
      <c r="U12" s="629"/>
      <c r="V12" s="629"/>
      <c r="W12" s="629"/>
      <c r="X12" s="629"/>
      <c r="Y12" s="630"/>
      <c r="Z12" s="655" t="s">
        <v>176</v>
      </c>
      <c r="AA12" s="655"/>
      <c r="AB12" s="655"/>
      <c r="AC12" s="655"/>
      <c r="AD12" s="656" t="s">
        <v>176</v>
      </c>
      <c r="AE12" s="656"/>
      <c r="AF12" s="656"/>
      <c r="AG12" s="656"/>
      <c r="AH12" s="656"/>
      <c r="AI12" s="656"/>
      <c r="AJ12" s="656"/>
      <c r="AK12" s="656"/>
      <c r="AL12" s="631" t="s">
        <v>138</v>
      </c>
      <c r="AM12" s="632"/>
      <c r="AN12" s="632"/>
      <c r="AO12" s="657"/>
      <c r="AP12" s="625" t="s">
        <v>252</v>
      </c>
      <c r="AQ12" s="626"/>
      <c r="AR12" s="626"/>
      <c r="AS12" s="626"/>
      <c r="AT12" s="626"/>
      <c r="AU12" s="626"/>
      <c r="AV12" s="626"/>
      <c r="AW12" s="626"/>
      <c r="AX12" s="626"/>
      <c r="AY12" s="626"/>
      <c r="AZ12" s="626"/>
      <c r="BA12" s="626"/>
      <c r="BB12" s="626"/>
      <c r="BC12" s="626"/>
      <c r="BD12" s="626"/>
      <c r="BE12" s="626"/>
      <c r="BF12" s="627"/>
      <c r="BG12" s="628" t="s">
        <v>176</v>
      </c>
      <c r="BH12" s="629"/>
      <c r="BI12" s="629"/>
      <c r="BJ12" s="629"/>
      <c r="BK12" s="629"/>
      <c r="BL12" s="629"/>
      <c r="BM12" s="629"/>
      <c r="BN12" s="630"/>
      <c r="BO12" s="655" t="s">
        <v>176</v>
      </c>
      <c r="BP12" s="655"/>
      <c r="BQ12" s="655"/>
      <c r="BR12" s="655"/>
      <c r="BS12" s="656" t="s">
        <v>176</v>
      </c>
      <c r="BT12" s="656"/>
      <c r="BU12" s="656"/>
      <c r="BV12" s="656"/>
      <c r="BW12" s="656"/>
      <c r="BX12" s="656"/>
      <c r="BY12" s="656"/>
      <c r="BZ12" s="656"/>
      <c r="CA12" s="656"/>
      <c r="CB12" s="723"/>
      <c r="CD12" s="670" t="s">
        <v>253</v>
      </c>
      <c r="CE12" s="667"/>
      <c r="CF12" s="667"/>
      <c r="CG12" s="667"/>
      <c r="CH12" s="667"/>
      <c r="CI12" s="667"/>
      <c r="CJ12" s="667"/>
      <c r="CK12" s="667"/>
      <c r="CL12" s="667"/>
      <c r="CM12" s="667"/>
      <c r="CN12" s="667"/>
      <c r="CO12" s="667"/>
      <c r="CP12" s="667"/>
      <c r="CQ12" s="668"/>
      <c r="CR12" s="628">
        <v>4115794</v>
      </c>
      <c r="CS12" s="629"/>
      <c r="CT12" s="629"/>
      <c r="CU12" s="629"/>
      <c r="CV12" s="629"/>
      <c r="CW12" s="629"/>
      <c r="CX12" s="629"/>
      <c r="CY12" s="630"/>
      <c r="CZ12" s="655">
        <v>3.6</v>
      </c>
      <c r="DA12" s="655"/>
      <c r="DB12" s="655"/>
      <c r="DC12" s="655"/>
      <c r="DD12" s="634">
        <v>60550</v>
      </c>
      <c r="DE12" s="629"/>
      <c r="DF12" s="629"/>
      <c r="DG12" s="629"/>
      <c r="DH12" s="629"/>
      <c r="DI12" s="629"/>
      <c r="DJ12" s="629"/>
      <c r="DK12" s="629"/>
      <c r="DL12" s="629"/>
      <c r="DM12" s="629"/>
      <c r="DN12" s="629"/>
      <c r="DO12" s="629"/>
      <c r="DP12" s="630"/>
      <c r="DQ12" s="634">
        <v>2027041</v>
      </c>
      <c r="DR12" s="629"/>
      <c r="DS12" s="629"/>
      <c r="DT12" s="629"/>
      <c r="DU12" s="629"/>
      <c r="DV12" s="629"/>
      <c r="DW12" s="629"/>
      <c r="DX12" s="629"/>
      <c r="DY12" s="629"/>
      <c r="DZ12" s="629"/>
      <c r="EA12" s="629"/>
      <c r="EB12" s="629"/>
      <c r="EC12" s="669"/>
    </row>
    <row r="13" spans="2:143" ht="11.25" customHeight="1" x14ac:dyDescent="0.15">
      <c r="B13" s="625" t="s">
        <v>254</v>
      </c>
      <c r="C13" s="626"/>
      <c r="D13" s="626"/>
      <c r="E13" s="626"/>
      <c r="F13" s="626"/>
      <c r="G13" s="626"/>
      <c r="H13" s="626"/>
      <c r="I13" s="626"/>
      <c r="J13" s="626"/>
      <c r="K13" s="626"/>
      <c r="L13" s="626"/>
      <c r="M13" s="626"/>
      <c r="N13" s="626"/>
      <c r="O13" s="626"/>
      <c r="P13" s="626"/>
      <c r="Q13" s="627"/>
      <c r="R13" s="628" t="s">
        <v>176</v>
      </c>
      <c r="S13" s="629"/>
      <c r="T13" s="629"/>
      <c r="U13" s="629"/>
      <c r="V13" s="629"/>
      <c r="W13" s="629"/>
      <c r="X13" s="629"/>
      <c r="Y13" s="630"/>
      <c r="Z13" s="655" t="s">
        <v>138</v>
      </c>
      <c r="AA13" s="655"/>
      <c r="AB13" s="655"/>
      <c r="AC13" s="655"/>
      <c r="AD13" s="656" t="s">
        <v>138</v>
      </c>
      <c r="AE13" s="656"/>
      <c r="AF13" s="656"/>
      <c r="AG13" s="656"/>
      <c r="AH13" s="656"/>
      <c r="AI13" s="656"/>
      <c r="AJ13" s="656"/>
      <c r="AK13" s="656"/>
      <c r="AL13" s="631" t="s">
        <v>176</v>
      </c>
      <c r="AM13" s="632"/>
      <c r="AN13" s="632"/>
      <c r="AO13" s="657"/>
      <c r="AP13" s="625" t="s">
        <v>255</v>
      </c>
      <c r="AQ13" s="626"/>
      <c r="AR13" s="626"/>
      <c r="AS13" s="626"/>
      <c r="AT13" s="626"/>
      <c r="AU13" s="626"/>
      <c r="AV13" s="626"/>
      <c r="AW13" s="626"/>
      <c r="AX13" s="626"/>
      <c r="AY13" s="626"/>
      <c r="AZ13" s="626"/>
      <c r="BA13" s="626"/>
      <c r="BB13" s="626"/>
      <c r="BC13" s="626"/>
      <c r="BD13" s="626"/>
      <c r="BE13" s="626"/>
      <c r="BF13" s="627"/>
      <c r="BG13" s="628" t="s">
        <v>176</v>
      </c>
      <c r="BH13" s="629"/>
      <c r="BI13" s="629"/>
      <c r="BJ13" s="629"/>
      <c r="BK13" s="629"/>
      <c r="BL13" s="629"/>
      <c r="BM13" s="629"/>
      <c r="BN13" s="630"/>
      <c r="BO13" s="655" t="s">
        <v>176</v>
      </c>
      <c r="BP13" s="655"/>
      <c r="BQ13" s="655"/>
      <c r="BR13" s="655"/>
      <c r="BS13" s="656" t="s">
        <v>176</v>
      </c>
      <c r="BT13" s="656"/>
      <c r="BU13" s="656"/>
      <c r="BV13" s="656"/>
      <c r="BW13" s="656"/>
      <c r="BX13" s="656"/>
      <c r="BY13" s="656"/>
      <c r="BZ13" s="656"/>
      <c r="CA13" s="656"/>
      <c r="CB13" s="723"/>
      <c r="CD13" s="670" t="s">
        <v>256</v>
      </c>
      <c r="CE13" s="667"/>
      <c r="CF13" s="667"/>
      <c r="CG13" s="667"/>
      <c r="CH13" s="667"/>
      <c r="CI13" s="667"/>
      <c r="CJ13" s="667"/>
      <c r="CK13" s="667"/>
      <c r="CL13" s="667"/>
      <c r="CM13" s="667"/>
      <c r="CN13" s="667"/>
      <c r="CO13" s="667"/>
      <c r="CP13" s="667"/>
      <c r="CQ13" s="668"/>
      <c r="CR13" s="628">
        <v>5266194</v>
      </c>
      <c r="CS13" s="629"/>
      <c r="CT13" s="629"/>
      <c r="CU13" s="629"/>
      <c r="CV13" s="629"/>
      <c r="CW13" s="629"/>
      <c r="CX13" s="629"/>
      <c r="CY13" s="630"/>
      <c r="CZ13" s="655">
        <v>4.5999999999999996</v>
      </c>
      <c r="DA13" s="655"/>
      <c r="DB13" s="655"/>
      <c r="DC13" s="655"/>
      <c r="DD13" s="634">
        <v>1432028</v>
      </c>
      <c r="DE13" s="629"/>
      <c r="DF13" s="629"/>
      <c r="DG13" s="629"/>
      <c r="DH13" s="629"/>
      <c r="DI13" s="629"/>
      <c r="DJ13" s="629"/>
      <c r="DK13" s="629"/>
      <c r="DL13" s="629"/>
      <c r="DM13" s="629"/>
      <c r="DN13" s="629"/>
      <c r="DO13" s="629"/>
      <c r="DP13" s="630"/>
      <c r="DQ13" s="634">
        <v>3847644</v>
      </c>
      <c r="DR13" s="629"/>
      <c r="DS13" s="629"/>
      <c r="DT13" s="629"/>
      <c r="DU13" s="629"/>
      <c r="DV13" s="629"/>
      <c r="DW13" s="629"/>
      <c r="DX13" s="629"/>
      <c r="DY13" s="629"/>
      <c r="DZ13" s="629"/>
      <c r="EA13" s="629"/>
      <c r="EB13" s="629"/>
      <c r="EC13" s="669"/>
    </row>
    <row r="14" spans="2:143" ht="11.25" customHeight="1" x14ac:dyDescent="0.15">
      <c r="B14" s="625" t="s">
        <v>257</v>
      </c>
      <c r="C14" s="626"/>
      <c r="D14" s="626"/>
      <c r="E14" s="626"/>
      <c r="F14" s="626"/>
      <c r="G14" s="626"/>
      <c r="H14" s="626"/>
      <c r="I14" s="626"/>
      <c r="J14" s="626"/>
      <c r="K14" s="626"/>
      <c r="L14" s="626"/>
      <c r="M14" s="626"/>
      <c r="N14" s="626"/>
      <c r="O14" s="626"/>
      <c r="P14" s="626"/>
      <c r="Q14" s="627"/>
      <c r="R14" s="628">
        <v>1</v>
      </c>
      <c r="S14" s="629"/>
      <c r="T14" s="629"/>
      <c r="U14" s="629"/>
      <c r="V14" s="629"/>
      <c r="W14" s="629"/>
      <c r="X14" s="629"/>
      <c r="Y14" s="630"/>
      <c r="Z14" s="655">
        <v>0</v>
      </c>
      <c r="AA14" s="655"/>
      <c r="AB14" s="655"/>
      <c r="AC14" s="655"/>
      <c r="AD14" s="656">
        <v>1</v>
      </c>
      <c r="AE14" s="656"/>
      <c r="AF14" s="656"/>
      <c r="AG14" s="656"/>
      <c r="AH14" s="656"/>
      <c r="AI14" s="656"/>
      <c r="AJ14" s="656"/>
      <c r="AK14" s="656"/>
      <c r="AL14" s="631">
        <v>0</v>
      </c>
      <c r="AM14" s="632"/>
      <c r="AN14" s="632"/>
      <c r="AO14" s="657"/>
      <c r="AP14" s="625" t="s">
        <v>258</v>
      </c>
      <c r="AQ14" s="626"/>
      <c r="AR14" s="626"/>
      <c r="AS14" s="626"/>
      <c r="AT14" s="626"/>
      <c r="AU14" s="626"/>
      <c r="AV14" s="626"/>
      <c r="AW14" s="626"/>
      <c r="AX14" s="626"/>
      <c r="AY14" s="626"/>
      <c r="AZ14" s="626"/>
      <c r="BA14" s="626"/>
      <c r="BB14" s="626"/>
      <c r="BC14" s="626"/>
      <c r="BD14" s="626"/>
      <c r="BE14" s="626"/>
      <c r="BF14" s="627"/>
      <c r="BG14" s="628">
        <v>80205</v>
      </c>
      <c r="BH14" s="629"/>
      <c r="BI14" s="629"/>
      <c r="BJ14" s="629"/>
      <c r="BK14" s="629"/>
      <c r="BL14" s="629"/>
      <c r="BM14" s="629"/>
      <c r="BN14" s="630"/>
      <c r="BO14" s="655">
        <v>0.3</v>
      </c>
      <c r="BP14" s="655"/>
      <c r="BQ14" s="655"/>
      <c r="BR14" s="655"/>
      <c r="BS14" s="656" t="s">
        <v>138</v>
      </c>
      <c r="BT14" s="656"/>
      <c r="BU14" s="656"/>
      <c r="BV14" s="656"/>
      <c r="BW14" s="656"/>
      <c r="BX14" s="656"/>
      <c r="BY14" s="656"/>
      <c r="BZ14" s="656"/>
      <c r="CA14" s="656"/>
      <c r="CB14" s="723"/>
      <c r="CD14" s="670" t="s">
        <v>259</v>
      </c>
      <c r="CE14" s="667"/>
      <c r="CF14" s="667"/>
      <c r="CG14" s="667"/>
      <c r="CH14" s="667"/>
      <c r="CI14" s="667"/>
      <c r="CJ14" s="667"/>
      <c r="CK14" s="667"/>
      <c r="CL14" s="667"/>
      <c r="CM14" s="667"/>
      <c r="CN14" s="667"/>
      <c r="CO14" s="667"/>
      <c r="CP14" s="667"/>
      <c r="CQ14" s="668"/>
      <c r="CR14" s="628">
        <v>1704041</v>
      </c>
      <c r="CS14" s="629"/>
      <c r="CT14" s="629"/>
      <c r="CU14" s="629"/>
      <c r="CV14" s="629"/>
      <c r="CW14" s="629"/>
      <c r="CX14" s="629"/>
      <c r="CY14" s="630"/>
      <c r="CZ14" s="655">
        <v>1.5</v>
      </c>
      <c r="DA14" s="655"/>
      <c r="DB14" s="655"/>
      <c r="DC14" s="655"/>
      <c r="DD14" s="634">
        <v>301691</v>
      </c>
      <c r="DE14" s="629"/>
      <c r="DF14" s="629"/>
      <c r="DG14" s="629"/>
      <c r="DH14" s="629"/>
      <c r="DI14" s="629"/>
      <c r="DJ14" s="629"/>
      <c r="DK14" s="629"/>
      <c r="DL14" s="629"/>
      <c r="DM14" s="629"/>
      <c r="DN14" s="629"/>
      <c r="DO14" s="629"/>
      <c r="DP14" s="630"/>
      <c r="DQ14" s="634">
        <v>1391719</v>
      </c>
      <c r="DR14" s="629"/>
      <c r="DS14" s="629"/>
      <c r="DT14" s="629"/>
      <c r="DU14" s="629"/>
      <c r="DV14" s="629"/>
      <c r="DW14" s="629"/>
      <c r="DX14" s="629"/>
      <c r="DY14" s="629"/>
      <c r="DZ14" s="629"/>
      <c r="EA14" s="629"/>
      <c r="EB14" s="629"/>
      <c r="EC14" s="669"/>
    </row>
    <row r="15" spans="2:143" ht="11.25" customHeight="1" x14ac:dyDescent="0.15">
      <c r="B15" s="625" t="s">
        <v>260</v>
      </c>
      <c r="C15" s="626"/>
      <c r="D15" s="626"/>
      <c r="E15" s="626"/>
      <c r="F15" s="626"/>
      <c r="G15" s="626"/>
      <c r="H15" s="626"/>
      <c r="I15" s="626"/>
      <c r="J15" s="626"/>
      <c r="K15" s="626"/>
      <c r="L15" s="626"/>
      <c r="M15" s="626"/>
      <c r="N15" s="626"/>
      <c r="O15" s="626"/>
      <c r="P15" s="626"/>
      <c r="Q15" s="627"/>
      <c r="R15" s="628" t="s">
        <v>138</v>
      </c>
      <c r="S15" s="629"/>
      <c r="T15" s="629"/>
      <c r="U15" s="629"/>
      <c r="V15" s="629"/>
      <c r="W15" s="629"/>
      <c r="X15" s="629"/>
      <c r="Y15" s="630"/>
      <c r="Z15" s="655" t="s">
        <v>176</v>
      </c>
      <c r="AA15" s="655"/>
      <c r="AB15" s="655"/>
      <c r="AC15" s="655"/>
      <c r="AD15" s="656" t="s">
        <v>176</v>
      </c>
      <c r="AE15" s="656"/>
      <c r="AF15" s="656"/>
      <c r="AG15" s="656"/>
      <c r="AH15" s="656"/>
      <c r="AI15" s="656"/>
      <c r="AJ15" s="656"/>
      <c r="AK15" s="656"/>
      <c r="AL15" s="631" t="s">
        <v>176</v>
      </c>
      <c r="AM15" s="632"/>
      <c r="AN15" s="632"/>
      <c r="AO15" s="657"/>
      <c r="AP15" s="625" t="s">
        <v>261</v>
      </c>
      <c r="AQ15" s="626"/>
      <c r="AR15" s="626"/>
      <c r="AS15" s="626"/>
      <c r="AT15" s="626"/>
      <c r="AU15" s="626"/>
      <c r="AV15" s="626"/>
      <c r="AW15" s="626"/>
      <c r="AX15" s="626"/>
      <c r="AY15" s="626"/>
      <c r="AZ15" s="626"/>
      <c r="BA15" s="626"/>
      <c r="BB15" s="626"/>
      <c r="BC15" s="626"/>
      <c r="BD15" s="626"/>
      <c r="BE15" s="626"/>
      <c r="BF15" s="627"/>
      <c r="BG15" s="628">
        <v>2802488</v>
      </c>
      <c r="BH15" s="629"/>
      <c r="BI15" s="629"/>
      <c r="BJ15" s="629"/>
      <c r="BK15" s="629"/>
      <c r="BL15" s="629"/>
      <c r="BM15" s="629"/>
      <c r="BN15" s="630"/>
      <c r="BO15" s="655">
        <v>11.7</v>
      </c>
      <c r="BP15" s="655"/>
      <c r="BQ15" s="655"/>
      <c r="BR15" s="655"/>
      <c r="BS15" s="656" t="s">
        <v>176</v>
      </c>
      <c r="BT15" s="656"/>
      <c r="BU15" s="656"/>
      <c r="BV15" s="656"/>
      <c r="BW15" s="656"/>
      <c r="BX15" s="656"/>
      <c r="BY15" s="656"/>
      <c r="BZ15" s="656"/>
      <c r="CA15" s="656"/>
      <c r="CB15" s="723"/>
      <c r="CD15" s="670" t="s">
        <v>262</v>
      </c>
      <c r="CE15" s="667"/>
      <c r="CF15" s="667"/>
      <c r="CG15" s="667"/>
      <c r="CH15" s="667"/>
      <c r="CI15" s="667"/>
      <c r="CJ15" s="667"/>
      <c r="CK15" s="667"/>
      <c r="CL15" s="667"/>
      <c r="CM15" s="667"/>
      <c r="CN15" s="667"/>
      <c r="CO15" s="667"/>
      <c r="CP15" s="667"/>
      <c r="CQ15" s="668"/>
      <c r="CR15" s="628">
        <v>12035767</v>
      </c>
      <c r="CS15" s="629"/>
      <c r="CT15" s="629"/>
      <c r="CU15" s="629"/>
      <c r="CV15" s="629"/>
      <c r="CW15" s="629"/>
      <c r="CX15" s="629"/>
      <c r="CY15" s="630"/>
      <c r="CZ15" s="655">
        <v>10.5</v>
      </c>
      <c r="DA15" s="655"/>
      <c r="DB15" s="655"/>
      <c r="DC15" s="655"/>
      <c r="DD15" s="634">
        <v>3067296</v>
      </c>
      <c r="DE15" s="629"/>
      <c r="DF15" s="629"/>
      <c r="DG15" s="629"/>
      <c r="DH15" s="629"/>
      <c r="DI15" s="629"/>
      <c r="DJ15" s="629"/>
      <c r="DK15" s="629"/>
      <c r="DL15" s="629"/>
      <c r="DM15" s="629"/>
      <c r="DN15" s="629"/>
      <c r="DO15" s="629"/>
      <c r="DP15" s="630"/>
      <c r="DQ15" s="634">
        <v>9314483</v>
      </c>
      <c r="DR15" s="629"/>
      <c r="DS15" s="629"/>
      <c r="DT15" s="629"/>
      <c r="DU15" s="629"/>
      <c r="DV15" s="629"/>
      <c r="DW15" s="629"/>
      <c r="DX15" s="629"/>
      <c r="DY15" s="629"/>
      <c r="DZ15" s="629"/>
      <c r="EA15" s="629"/>
      <c r="EB15" s="629"/>
      <c r="EC15" s="669"/>
    </row>
    <row r="16" spans="2:143" ht="11.25" customHeight="1" x14ac:dyDescent="0.15">
      <c r="B16" s="625" t="s">
        <v>263</v>
      </c>
      <c r="C16" s="626"/>
      <c r="D16" s="626"/>
      <c r="E16" s="626"/>
      <c r="F16" s="626"/>
      <c r="G16" s="626"/>
      <c r="H16" s="626"/>
      <c r="I16" s="626"/>
      <c r="J16" s="626"/>
      <c r="K16" s="626"/>
      <c r="L16" s="626"/>
      <c r="M16" s="626"/>
      <c r="N16" s="626"/>
      <c r="O16" s="626"/>
      <c r="P16" s="626"/>
      <c r="Q16" s="627"/>
      <c r="R16" s="628">
        <v>76569</v>
      </c>
      <c r="S16" s="629"/>
      <c r="T16" s="629"/>
      <c r="U16" s="629"/>
      <c r="V16" s="629"/>
      <c r="W16" s="629"/>
      <c r="X16" s="629"/>
      <c r="Y16" s="630"/>
      <c r="Z16" s="655">
        <v>0.1</v>
      </c>
      <c r="AA16" s="655"/>
      <c r="AB16" s="655"/>
      <c r="AC16" s="655"/>
      <c r="AD16" s="656">
        <v>76569</v>
      </c>
      <c r="AE16" s="656"/>
      <c r="AF16" s="656"/>
      <c r="AG16" s="656"/>
      <c r="AH16" s="656"/>
      <c r="AI16" s="656"/>
      <c r="AJ16" s="656"/>
      <c r="AK16" s="656"/>
      <c r="AL16" s="631">
        <v>0.1</v>
      </c>
      <c r="AM16" s="632"/>
      <c r="AN16" s="632"/>
      <c r="AO16" s="657"/>
      <c r="AP16" s="625" t="s">
        <v>264</v>
      </c>
      <c r="AQ16" s="626"/>
      <c r="AR16" s="626"/>
      <c r="AS16" s="626"/>
      <c r="AT16" s="626"/>
      <c r="AU16" s="626"/>
      <c r="AV16" s="626"/>
      <c r="AW16" s="626"/>
      <c r="AX16" s="626"/>
      <c r="AY16" s="626"/>
      <c r="AZ16" s="626"/>
      <c r="BA16" s="626"/>
      <c r="BB16" s="626"/>
      <c r="BC16" s="626"/>
      <c r="BD16" s="626"/>
      <c r="BE16" s="626"/>
      <c r="BF16" s="627"/>
      <c r="BG16" s="628" t="s">
        <v>176</v>
      </c>
      <c r="BH16" s="629"/>
      <c r="BI16" s="629"/>
      <c r="BJ16" s="629"/>
      <c r="BK16" s="629"/>
      <c r="BL16" s="629"/>
      <c r="BM16" s="629"/>
      <c r="BN16" s="630"/>
      <c r="BO16" s="655" t="s">
        <v>176</v>
      </c>
      <c r="BP16" s="655"/>
      <c r="BQ16" s="655"/>
      <c r="BR16" s="655"/>
      <c r="BS16" s="656" t="s">
        <v>176</v>
      </c>
      <c r="BT16" s="656"/>
      <c r="BU16" s="656"/>
      <c r="BV16" s="656"/>
      <c r="BW16" s="656"/>
      <c r="BX16" s="656"/>
      <c r="BY16" s="656"/>
      <c r="BZ16" s="656"/>
      <c r="CA16" s="656"/>
      <c r="CB16" s="723"/>
      <c r="CD16" s="670" t="s">
        <v>265</v>
      </c>
      <c r="CE16" s="667"/>
      <c r="CF16" s="667"/>
      <c r="CG16" s="667"/>
      <c r="CH16" s="667"/>
      <c r="CI16" s="667"/>
      <c r="CJ16" s="667"/>
      <c r="CK16" s="667"/>
      <c r="CL16" s="667"/>
      <c r="CM16" s="667"/>
      <c r="CN16" s="667"/>
      <c r="CO16" s="667"/>
      <c r="CP16" s="667"/>
      <c r="CQ16" s="668"/>
      <c r="CR16" s="628" t="s">
        <v>138</v>
      </c>
      <c r="CS16" s="629"/>
      <c r="CT16" s="629"/>
      <c r="CU16" s="629"/>
      <c r="CV16" s="629"/>
      <c r="CW16" s="629"/>
      <c r="CX16" s="629"/>
      <c r="CY16" s="630"/>
      <c r="CZ16" s="655" t="s">
        <v>176</v>
      </c>
      <c r="DA16" s="655"/>
      <c r="DB16" s="655"/>
      <c r="DC16" s="655"/>
      <c r="DD16" s="634" t="s">
        <v>176</v>
      </c>
      <c r="DE16" s="629"/>
      <c r="DF16" s="629"/>
      <c r="DG16" s="629"/>
      <c r="DH16" s="629"/>
      <c r="DI16" s="629"/>
      <c r="DJ16" s="629"/>
      <c r="DK16" s="629"/>
      <c r="DL16" s="629"/>
      <c r="DM16" s="629"/>
      <c r="DN16" s="629"/>
      <c r="DO16" s="629"/>
      <c r="DP16" s="630"/>
      <c r="DQ16" s="634" t="s">
        <v>138</v>
      </c>
      <c r="DR16" s="629"/>
      <c r="DS16" s="629"/>
      <c r="DT16" s="629"/>
      <c r="DU16" s="629"/>
      <c r="DV16" s="629"/>
      <c r="DW16" s="629"/>
      <c r="DX16" s="629"/>
      <c r="DY16" s="629"/>
      <c r="DZ16" s="629"/>
      <c r="EA16" s="629"/>
      <c r="EB16" s="629"/>
      <c r="EC16" s="669"/>
    </row>
    <row r="17" spans="2:133" ht="11.25" customHeight="1" x14ac:dyDescent="0.15">
      <c r="B17" s="625" t="s">
        <v>266</v>
      </c>
      <c r="C17" s="626"/>
      <c r="D17" s="626"/>
      <c r="E17" s="626"/>
      <c r="F17" s="626"/>
      <c r="G17" s="626"/>
      <c r="H17" s="626"/>
      <c r="I17" s="626"/>
      <c r="J17" s="626"/>
      <c r="K17" s="626"/>
      <c r="L17" s="626"/>
      <c r="M17" s="626"/>
      <c r="N17" s="626"/>
      <c r="O17" s="626"/>
      <c r="P17" s="626"/>
      <c r="Q17" s="627"/>
      <c r="R17" s="628" t="s">
        <v>176</v>
      </c>
      <c r="S17" s="629"/>
      <c r="T17" s="629"/>
      <c r="U17" s="629"/>
      <c r="V17" s="629"/>
      <c r="W17" s="629"/>
      <c r="X17" s="629"/>
      <c r="Y17" s="630"/>
      <c r="Z17" s="655" t="s">
        <v>138</v>
      </c>
      <c r="AA17" s="655"/>
      <c r="AB17" s="655"/>
      <c r="AC17" s="655"/>
      <c r="AD17" s="656" t="s">
        <v>176</v>
      </c>
      <c r="AE17" s="656"/>
      <c r="AF17" s="656"/>
      <c r="AG17" s="656"/>
      <c r="AH17" s="656"/>
      <c r="AI17" s="656"/>
      <c r="AJ17" s="656"/>
      <c r="AK17" s="656"/>
      <c r="AL17" s="631" t="s">
        <v>176</v>
      </c>
      <c r="AM17" s="632"/>
      <c r="AN17" s="632"/>
      <c r="AO17" s="657"/>
      <c r="AP17" s="625" t="s">
        <v>267</v>
      </c>
      <c r="AQ17" s="626"/>
      <c r="AR17" s="626"/>
      <c r="AS17" s="626"/>
      <c r="AT17" s="626"/>
      <c r="AU17" s="626"/>
      <c r="AV17" s="626"/>
      <c r="AW17" s="626"/>
      <c r="AX17" s="626"/>
      <c r="AY17" s="626"/>
      <c r="AZ17" s="626"/>
      <c r="BA17" s="626"/>
      <c r="BB17" s="626"/>
      <c r="BC17" s="626"/>
      <c r="BD17" s="626"/>
      <c r="BE17" s="626"/>
      <c r="BF17" s="627"/>
      <c r="BG17" s="628" t="s">
        <v>176</v>
      </c>
      <c r="BH17" s="629"/>
      <c r="BI17" s="629"/>
      <c r="BJ17" s="629"/>
      <c r="BK17" s="629"/>
      <c r="BL17" s="629"/>
      <c r="BM17" s="629"/>
      <c r="BN17" s="630"/>
      <c r="BO17" s="655" t="s">
        <v>138</v>
      </c>
      <c r="BP17" s="655"/>
      <c r="BQ17" s="655"/>
      <c r="BR17" s="655"/>
      <c r="BS17" s="656" t="s">
        <v>138</v>
      </c>
      <c r="BT17" s="656"/>
      <c r="BU17" s="656"/>
      <c r="BV17" s="656"/>
      <c r="BW17" s="656"/>
      <c r="BX17" s="656"/>
      <c r="BY17" s="656"/>
      <c r="BZ17" s="656"/>
      <c r="CA17" s="656"/>
      <c r="CB17" s="723"/>
      <c r="CD17" s="670" t="s">
        <v>268</v>
      </c>
      <c r="CE17" s="667"/>
      <c r="CF17" s="667"/>
      <c r="CG17" s="667"/>
      <c r="CH17" s="667"/>
      <c r="CI17" s="667"/>
      <c r="CJ17" s="667"/>
      <c r="CK17" s="667"/>
      <c r="CL17" s="667"/>
      <c r="CM17" s="667"/>
      <c r="CN17" s="667"/>
      <c r="CO17" s="667"/>
      <c r="CP17" s="667"/>
      <c r="CQ17" s="668"/>
      <c r="CR17" s="628">
        <v>1432038</v>
      </c>
      <c r="CS17" s="629"/>
      <c r="CT17" s="629"/>
      <c r="CU17" s="629"/>
      <c r="CV17" s="629"/>
      <c r="CW17" s="629"/>
      <c r="CX17" s="629"/>
      <c r="CY17" s="630"/>
      <c r="CZ17" s="655">
        <v>1.3</v>
      </c>
      <c r="DA17" s="655"/>
      <c r="DB17" s="655"/>
      <c r="DC17" s="655"/>
      <c r="DD17" s="634" t="s">
        <v>176</v>
      </c>
      <c r="DE17" s="629"/>
      <c r="DF17" s="629"/>
      <c r="DG17" s="629"/>
      <c r="DH17" s="629"/>
      <c r="DI17" s="629"/>
      <c r="DJ17" s="629"/>
      <c r="DK17" s="629"/>
      <c r="DL17" s="629"/>
      <c r="DM17" s="629"/>
      <c r="DN17" s="629"/>
      <c r="DO17" s="629"/>
      <c r="DP17" s="630"/>
      <c r="DQ17" s="634">
        <v>1393956</v>
      </c>
      <c r="DR17" s="629"/>
      <c r="DS17" s="629"/>
      <c r="DT17" s="629"/>
      <c r="DU17" s="629"/>
      <c r="DV17" s="629"/>
      <c r="DW17" s="629"/>
      <c r="DX17" s="629"/>
      <c r="DY17" s="629"/>
      <c r="DZ17" s="629"/>
      <c r="EA17" s="629"/>
      <c r="EB17" s="629"/>
      <c r="EC17" s="669"/>
    </row>
    <row r="18" spans="2:133" ht="11.25" customHeight="1" x14ac:dyDescent="0.15">
      <c r="B18" s="625" t="s">
        <v>269</v>
      </c>
      <c r="C18" s="626"/>
      <c r="D18" s="626"/>
      <c r="E18" s="626"/>
      <c r="F18" s="626"/>
      <c r="G18" s="626"/>
      <c r="H18" s="626"/>
      <c r="I18" s="626"/>
      <c r="J18" s="626"/>
      <c r="K18" s="626"/>
      <c r="L18" s="626"/>
      <c r="M18" s="626"/>
      <c r="N18" s="626"/>
      <c r="O18" s="626"/>
      <c r="P18" s="626"/>
      <c r="Q18" s="627"/>
      <c r="R18" s="628">
        <v>120065</v>
      </c>
      <c r="S18" s="629"/>
      <c r="T18" s="629"/>
      <c r="U18" s="629"/>
      <c r="V18" s="629"/>
      <c r="W18" s="629"/>
      <c r="X18" s="629"/>
      <c r="Y18" s="630"/>
      <c r="Z18" s="655">
        <v>0.1</v>
      </c>
      <c r="AA18" s="655"/>
      <c r="AB18" s="655"/>
      <c r="AC18" s="655"/>
      <c r="AD18" s="656">
        <v>120065</v>
      </c>
      <c r="AE18" s="656"/>
      <c r="AF18" s="656"/>
      <c r="AG18" s="656"/>
      <c r="AH18" s="656"/>
      <c r="AI18" s="656"/>
      <c r="AJ18" s="656"/>
      <c r="AK18" s="656"/>
      <c r="AL18" s="631">
        <v>0.2</v>
      </c>
      <c r="AM18" s="632"/>
      <c r="AN18" s="632"/>
      <c r="AO18" s="657"/>
      <c r="AP18" s="625" t="s">
        <v>270</v>
      </c>
      <c r="AQ18" s="626"/>
      <c r="AR18" s="626"/>
      <c r="AS18" s="626"/>
      <c r="AT18" s="626"/>
      <c r="AU18" s="626"/>
      <c r="AV18" s="626"/>
      <c r="AW18" s="626"/>
      <c r="AX18" s="626"/>
      <c r="AY18" s="626"/>
      <c r="AZ18" s="626"/>
      <c r="BA18" s="626"/>
      <c r="BB18" s="626"/>
      <c r="BC18" s="626"/>
      <c r="BD18" s="626"/>
      <c r="BE18" s="626"/>
      <c r="BF18" s="627"/>
      <c r="BG18" s="628" t="s">
        <v>176</v>
      </c>
      <c r="BH18" s="629"/>
      <c r="BI18" s="629"/>
      <c r="BJ18" s="629"/>
      <c r="BK18" s="629"/>
      <c r="BL18" s="629"/>
      <c r="BM18" s="629"/>
      <c r="BN18" s="630"/>
      <c r="BO18" s="655" t="s">
        <v>138</v>
      </c>
      <c r="BP18" s="655"/>
      <c r="BQ18" s="655"/>
      <c r="BR18" s="655"/>
      <c r="BS18" s="656" t="s">
        <v>138</v>
      </c>
      <c r="BT18" s="656"/>
      <c r="BU18" s="656"/>
      <c r="BV18" s="656"/>
      <c r="BW18" s="656"/>
      <c r="BX18" s="656"/>
      <c r="BY18" s="656"/>
      <c r="BZ18" s="656"/>
      <c r="CA18" s="656"/>
      <c r="CB18" s="723"/>
      <c r="CD18" s="670" t="s">
        <v>271</v>
      </c>
      <c r="CE18" s="667"/>
      <c r="CF18" s="667"/>
      <c r="CG18" s="667"/>
      <c r="CH18" s="667"/>
      <c r="CI18" s="667"/>
      <c r="CJ18" s="667"/>
      <c r="CK18" s="667"/>
      <c r="CL18" s="667"/>
      <c r="CM18" s="667"/>
      <c r="CN18" s="667"/>
      <c r="CO18" s="667"/>
      <c r="CP18" s="667"/>
      <c r="CQ18" s="668"/>
      <c r="CR18" s="628" t="s">
        <v>176</v>
      </c>
      <c r="CS18" s="629"/>
      <c r="CT18" s="629"/>
      <c r="CU18" s="629"/>
      <c r="CV18" s="629"/>
      <c r="CW18" s="629"/>
      <c r="CX18" s="629"/>
      <c r="CY18" s="630"/>
      <c r="CZ18" s="655" t="s">
        <v>176</v>
      </c>
      <c r="DA18" s="655"/>
      <c r="DB18" s="655"/>
      <c r="DC18" s="655"/>
      <c r="DD18" s="634" t="s">
        <v>138</v>
      </c>
      <c r="DE18" s="629"/>
      <c r="DF18" s="629"/>
      <c r="DG18" s="629"/>
      <c r="DH18" s="629"/>
      <c r="DI18" s="629"/>
      <c r="DJ18" s="629"/>
      <c r="DK18" s="629"/>
      <c r="DL18" s="629"/>
      <c r="DM18" s="629"/>
      <c r="DN18" s="629"/>
      <c r="DO18" s="629"/>
      <c r="DP18" s="630"/>
      <c r="DQ18" s="634" t="s">
        <v>176</v>
      </c>
      <c r="DR18" s="629"/>
      <c r="DS18" s="629"/>
      <c r="DT18" s="629"/>
      <c r="DU18" s="629"/>
      <c r="DV18" s="629"/>
      <c r="DW18" s="629"/>
      <c r="DX18" s="629"/>
      <c r="DY18" s="629"/>
      <c r="DZ18" s="629"/>
      <c r="EA18" s="629"/>
      <c r="EB18" s="629"/>
      <c r="EC18" s="669"/>
    </row>
    <row r="19" spans="2:133" ht="11.25" customHeight="1" x14ac:dyDescent="0.15">
      <c r="B19" s="625" t="s">
        <v>272</v>
      </c>
      <c r="C19" s="626"/>
      <c r="D19" s="626"/>
      <c r="E19" s="626"/>
      <c r="F19" s="626"/>
      <c r="G19" s="626"/>
      <c r="H19" s="626"/>
      <c r="I19" s="626"/>
      <c r="J19" s="626"/>
      <c r="K19" s="626"/>
      <c r="L19" s="626"/>
      <c r="M19" s="626"/>
      <c r="N19" s="626"/>
      <c r="O19" s="626"/>
      <c r="P19" s="626"/>
      <c r="Q19" s="627"/>
      <c r="R19" s="628">
        <v>97264</v>
      </c>
      <c r="S19" s="629"/>
      <c r="T19" s="629"/>
      <c r="U19" s="629"/>
      <c r="V19" s="629"/>
      <c r="W19" s="629"/>
      <c r="X19" s="629"/>
      <c r="Y19" s="630"/>
      <c r="Z19" s="655">
        <v>0.1</v>
      </c>
      <c r="AA19" s="655"/>
      <c r="AB19" s="655"/>
      <c r="AC19" s="655"/>
      <c r="AD19" s="656">
        <v>97264</v>
      </c>
      <c r="AE19" s="656"/>
      <c r="AF19" s="656"/>
      <c r="AG19" s="656"/>
      <c r="AH19" s="656"/>
      <c r="AI19" s="656"/>
      <c r="AJ19" s="656"/>
      <c r="AK19" s="656"/>
      <c r="AL19" s="631">
        <v>0.2</v>
      </c>
      <c r="AM19" s="632"/>
      <c r="AN19" s="632"/>
      <c r="AO19" s="657"/>
      <c r="AP19" s="625" t="s">
        <v>273</v>
      </c>
      <c r="AQ19" s="626"/>
      <c r="AR19" s="626"/>
      <c r="AS19" s="626"/>
      <c r="AT19" s="626"/>
      <c r="AU19" s="626"/>
      <c r="AV19" s="626"/>
      <c r="AW19" s="626"/>
      <c r="AX19" s="626"/>
      <c r="AY19" s="626"/>
      <c r="AZ19" s="626"/>
      <c r="BA19" s="626"/>
      <c r="BB19" s="626"/>
      <c r="BC19" s="626"/>
      <c r="BD19" s="626"/>
      <c r="BE19" s="626"/>
      <c r="BF19" s="627"/>
      <c r="BG19" s="628">
        <v>6744</v>
      </c>
      <c r="BH19" s="629"/>
      <c r="BI19" s="629"/>
      <c r="BJ19" s="629"/>
      <c r="BK19" s="629"/>
      <c r="BL19" s="629"/>
      <c r="BM19" s="629"/>
      <c r="BN19" s="630"/>
      <c r="BO19" s="655">
        <v>0</v>
      </c>
      <c r="BP19" s="655"/>
      <c r="BQ19" s="655"/>
      <c r="BR19" s="655"/>
      <c r="BS19" s="656" t="s">
        <v>176</v>
      </c>
      <c r="BT19" s="656"/>
      <c r="BU19" s="656"/>
      <c r="BV19" s="656"/>
      <c r="BW19" s="656"/>
      <c r="BX19" s="656"/>
      <c r="BY19" s="656"/>
      <c r="BZ19" s="656"/>
      <c r="CA19" s="656"/>
      <c r="CB19" s="723"/>
      <c r="CD19" s="670" t="s">
        <v>274</v>
      </c>
      <c r="CE19" s="667"/>
      <c r="CF19" s="667"/>
      <c r="CG19" s="667"/>
      <c r="CH19" s="667"/>
      <c r="CI19" s="667"/>
      <c r="CJ19" s="667"/>
      <c r="CK19" s="667"/>
      <c r="CL19" s="667"/>
      <c r="CM19" s="667"/>
      <c r="CN19" s="667"/>
      <c r="CO19" s="667"/>
      <c r="CP19" s="667"/>
      <c r="CQ19" s="668"/>
      <c r="CR19" s="628" t="s">
        <v>138</v>
      </c>
      <c r="CS19" s="629"/>
      <c r="CT19" s="629"/>
      <c r="CU19" s="629"/>
      <c r="CV19" s="629"/>
      <c r="CW19" s="629"/>
      <c r="CX19" s="629"/>
      <c r="CY19" s="630"/>
      <c r="CZ19" s="655" t="s">
        <v>176</v>
      </c>
      <c r="DA19" s="655"/>
      <c r="DB19" s="655"/>
      <c r="DC19" s="655"/>
      <c r="DD19" s="634" t="s">
        <v>138</v>
      </c>
      <c r="DE19" s="629"/>
      <c r="DF19" s="629"/>
      <c r="DG19" s="629"/>
      <c r="DH19" s="629"/>
      <c r="DI19" s="629"/>
      <c r="DJ19" s="629"/>
      <c r="DK19" s="629"/>
      <c r="DL19" s="629"/>
      <c r="DM19" s="629"/>
      <c r="DN19" s="629"/>
      <c r="DO19" s="629"/>
      <c r="DP19" s="630"/>
      <c r="DQ19" s="634" t="s">
        <v>176</v>
      </c>
      <c r="DR19" s="629"/>
      <c r="DS19" s="629"/>
      <c r="DT19" s="629"/>
      <c r="DU19" s="629"/>
      <c r="DV19" s="629"/>
      <c r="DW19" s="629"/>
      <c r="DX19" s="629"/>
      <c r="DY19" s="629"/>
      <c r="DZ19" s="629"/>
      <c r="EA19" s="629"/>
      <c r="EB19" s="629"/>
      <c r="EC19" s="669"/>
    </row>
    <row r="20" spans="2:133" ht="11.25" customHeight="1" x14ac:dyDescent="0.15">
      <c r="B20" s="625" t="s">
        <v>275</v>
      </c>
      <c r="C20" s="626"/>
      <c r="D20" s="626"/>
      <c r="E20" s="626"/>
      <c r="F20" s="626"/>
      <c r="G20" s="626"/>
      <c r="H20" s="626"/>
      <c r="I20" s="626"/>
      <c r="J20" s="626"/>
      <c r="K20" s="626"/>
      <c r="L20" s="626"/>
      <c r="M20" s="626"/>
      <c r="N20" s="626"/>
      <c r="O20" s="626"/>
      <c r="P20" s="626"/>
      <c r="Q20" s="627"/>
      <c r="R20" s="628">
        <v>21614</v>
      </c>
      <c r="S20" s="629"/>
      <c r="T20" s="629"/>
      <c r="U20" s="629"/>
      <c r="V20" s="629"/>
      <c r="W20" s="629"/>
      <c r="X20" s="629"/>
      <c r="Y20" s="630"/>
      <c r="Z20" s="655">
        <v>0</v>
      </c>
      <c r="AA20" s="655"/>
      <c r="AB20" s="655"/>
      <c r="AC20" s="655"/>
      <c r="AD20" s="656">
        <v>21614</v>
      </c>
      <c r="AE20" s="656"/>
      <c r="AF20" s="656"/>
      <c r="AG20" s="656"/>
      <c r="AH20" s="656"/>
      <c r="AI20" s="656"/>
      <c r="AJ20" s="656"/>
      <c r="AK20" s="656"/>
      <c r="AL20" s="631">
        <v>0</v>
      </c>
      <c r="AM20" s="632"/>
      <c r="AN20" s="632"/>
      <c r="AO20" s="657"/>
      <c r="AP20" s="625" t="s">
        <v>276</v>
      </c>
      <c r="AQ20" s="626"/>
      <c r="AR20" s="626"/>
      <c r="AS20" s="626"/>
      <c r="AT20" s="626"/>
      <c r="AU20" s="626"/>
      <c r="AV20" s="626"/>
      <c r="AW20" s="626"/>
      <c r="AX20" s="626"/>
      <c r="AY20" s="626"/>
      <c r="AZ20" s="626"/>
      <c r="BA20" s="626"/>
      <c r="BB20" s="626"/>
      <c r="BC20" s="626"/>
      <c r="BD20" s="626"/>
      <c r="BE20" s="626"/>
      <c r="BF20" s="627"/>
      <c r="BG20" s="628">
        <v>6744</v>
      </c>
      <c r="BH20" s="629"/>
      <c r="BI20" s="629"/>
      <c r="BJ20" s="629"/>
      <c r="BK20" s="629"/>
      <c r="BL20" s="629"/>
      <c r="BM20" s="629"/>
      <c r="BN20" s="630"/>
      <c r="BO20" s="655">
        <v>0</v>
      </c>
      <c r="BP20" s="655"/>
      <c r="BQ20" s="655"/>
      <c r="BR20" s="655"/>
      <c r="BS20" s="656" t="s">
        <v>176</v>
      </c>
      <c r="BT20" s="656"/>
      <c r="BU20" s="656"/>
      <c r="BV20" s="656"/>
      <c r="BW20" s="656"/>
      <c r="BX20" s="656"/>
      <c r="BY20" s="656"/>
      <c r="BZ20" s="656"/>
      <c r="CA20" s="656"/>
      <c r="CB20" s="723"/>
      <c r="CD20" s="670" t="s">
        <v>277</v>
      </c>
      <c r="CE20" s="667"/>
      <c r="CF20" s="667"/>
      <c r="CG20" s="667"/>
      <c r="CH20" s="667"/>
      <c r="CI20" s="667"/>
      <c r="CJ20" s="667"/>
      <c r="CK20" s="667"/>
      <c r="CL20" s="667"/>
      <c r="CM20" s="667"/>
      <c r="CN20" s="667"/>
      <c r="CO20" s="667"/>
      <c r="CP20" s="667"/>
      <c r="CQ20" s="668"/>
      <c r="CR20" s="628">
        <v>114411332</v>
      </c>
      <c r="CS20" s="629"/>
      <c r="CT20" s="629"/>
      <c r="CU20" s="629"/>
      <c r="CV20" s="629"/>
      <c r="CW20" s="629"/>
      <c r="CX20" s="629"/>
      <c r="CY20" s="630"/>
      <c r="CZ20" s="655">
        <v>100</v>
      </c>
      <c r="DA20" s="655"/>
      <c r="DB20" s="655"/>
      <c r="DC20" s="655"/>
      <c r="DD20" s="634">
        <v>9529209</v>
      </c>
      <c r="DE20" s="629"/>
      <c r="DF20" s="629"/>
      <c r="DG20" s="629"/>
      <c r="DH20" s="629"/>
      <c r="DI20" s="629"/>
      <c r="DJ20" s="629"/>
      <c r="DK20" s="629"/>
      <c r="DL20" s="629"/>
      <c r="DM20" s="629"/>
      <c r="DN20" s="629"/>
      <c r="DO20" s="629"/>
      <c r="DP20" s="630"/>
      <c r="DQ20" s="634">
        <v>67460679</v>
      </c>
      <c r="DR20" s="629"/>
      <c r="DS20" s="629"/>
      <c r="DT20" s="629"/>
      <c r="DU20" s="629"/>
      <c r="DV20" s="629"/>
      <c r="DW20" s="629"/>
      <c r="DX20" s="629"/>
      <c r="DY20" s="629"/>
      <c r="DZ20" s="629"/>
      <c r="EA20" s="629"/>
      <c r="EB20" s="629"/>
      <c r="EC20" s="669"/>
    </row>
    <row r="21" spans="2:133" ht="11.25" customHeight="1" x14ac:dyDescent="0.15">
      <c r="B21" s="625" t="s">
        <v>278</v>
      </c>
      <c r="C21" s="626"/>
      <c r="D21" s="626"/>
      <c r="E21" s="626"/>
      <c r="F21" s="626"/>
      <c r="G21" s="626"/>
      <c r="H21" s="626"/>
      <c r="I21" s="626"/>
      <c r="J21" s="626"/>
      <c r="K21" s="626"/>
      <c r="L21" s="626"/>
      <c r="M21" s="626"/>
      <c r="N21" s="626"/>
      <c r="O21" s="626"/>
      <c r="P21" s="626"/>
      <c r="Q21" s="627"/>
      <c r="R21" s="628">
        <v>1187</v>
      </c>
      <c r="S21" s="629"/>
      <c r="T21" s="629"/>
      <c r="U21" s="629"/>
      <c r="V21" s="629"/>
      <c r="W21" s="629"/>
      <c r="X21" s="629"/>
      <c r="Y21" s="630"/>
      <c r="Z21" s="655">
        <v>0</v>
      </c>
      <c r="AA21" s="655"/>
      <c r="AB21" s="655"/>
      <c r="AC21" s="655"/>
      <c r="AD21" s="656">
        <v>1187</v>
      </c>
      <c r="AE21" s="656"/>
      <c r="AF21" s="656"/>
      <c r="AG21" s="656"/>
      <c r="AH21" s="656"/>
      <c r="AI21" s="656"/>
      <c r="AJ21" s="656"/>
      <c r="AK21" s="656"/>
      <c r="AL21" s="631">
        <v>0</v>
      </c>
      <c r="AM21" s="632"/>
      <c r="AN21" s="632"/>
      <c r="AO21" s="657"/>
      <c r="AP21" s="720" t="s">
        <v>279</v>
      </c>
      <c r="AQ21" s="728"/>
      <c r="AR21" s="728"/>
      <c r="AS21" s="728"/>
      <c r="AT21" s="728"/>
      <c r="AU21" s="728"/>
      <c r="AV21" s="728"/>
      <c r="AW21" s="728"/>
      <c r="AX21" s="728"/>
      <c r="AY21" s="728"/>
      <c r="AZ21" s="728"/>
      <c r="BA21" s="728"/>
      <c r="BB21" s="728"/>
      <c r="BC21" s="728"/>
      <c r="BD21" s="728"/>
      <c r="BE21" s="728"/>
      <c r="BF21" s="722"/>
      <c r="BG21" s="628">
        <v>6744</v>
      </c>
      <c r="BH21" s="629"/>
      <c r="BI21" s="629"/>
      <c r="BJ21" s="629"/>
      <c r="BK21" s="629"/>
      <c r="BL21" s="629"/>
      <c r="BM21" s="629"/>
      <c r="BN21" s="630"/>
      <c r="BO21" s="655">
        <v>0</v>
      </c>
      <c r="BP21" s="655"/>
      <c r="BQ21" s="655"/>
      <c r="BR21" s="655"/>
      <c r="BS21" s="656" t="s">
        <v>176</v>
      </c>
      <c r="BT21" s="656"/>
      <c r="BU21" s="656"/>
      <c r="BV21" s="656"/>
      <c r="BW21" s="656"/>
      <c r="BX21" s="656"/>
      <c r="BY21" s="656"/>
      <c r="BZ21" s="656"/>
      <c r="CA21" s="656"/>
      <c r="CB21" s="723"/>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280</v>
      </c>
      <c r="C22" s="692"/>
      <c r="D22" s="692"/>
      <c r="E22" s="692"/>
      <c r="F22" s="692"/>
      <c r="G22" s="692"/>
      <c r="H22" s="692"/>
      <c r="I22" s="692"/>
      <c r="J22" s="692"/>
      <c r="K22" s="692"/>
      <c r="L22" s="692"/>
      <c r="M22" s="692"/>
      <c r="N22" s="692"/>
      <c r="O22" s="692"/>
      <c r="P22" s="692"/>
      <c r="Q22" s="693"/>
      <c r="R22" s="628" t="s">
        <v>138</v>
      </c>
      <c r="S22" s="629"/>
      <c r="T22" s="629"/>
      <c r="U22" s="629"/>
      <c r="V22" s="629"/>
      <c r="W22" s="629"/>
      <c r="X22" s="629"/>
      <c r="Y22" s="630"/>
      <c r="Z22" s="655" t="s">
        <v>138</v>
      </c>
      <c r="AA22" s="655"/>
      <c r="AB22" s="655"/>
      <c r="AC22" s="655"/>
      <c r="AD22" s="656" t="s">
        <v>138</v>
      </c>
      <c r="AE22" s="656"/>
      <c r="AF22" s="656"/>
      <c r="AG22" s="656"/>
      <c r="AH22" s="656"/>
      <c r="AI22" s="656"/>
      <c r="AJ22" s="656"/>
      <c r="AK22" s="656"/>
      <c r="AL22" s="631" t="s">
        <v>176</v>
      </c>
      <c r="AM22" s="632"/>
      <c r="AN22" s="632"/>
      <c r="AO22" s="657"/>
      <c r="AP22" s="720" t="s">
        <v>281</v>
      </c>
      <c r="AQ22" s="728"/>
      <c r="AR22" s="728"/>
      <c r="AS22" s="728"/>
      <c r="AT22" s="728"/>
      <c r="AU22" s="728"/>
      <c r="AV22" s="728"/>
      <c r="AW22" s="728"/>
      <c r="AX22" s="728"/>
      <c r="AY22" s="728"/>
      <c r="AZ22" s="728"/>
      <c r="BA22" s="728"/>
      <c r="BB22" s="728"/>
      <c r="BC22" s="728"/>
      <c r="BD22" s="728"/>
      <c r="BE22" s="728"/>
      <c r="BF22" s="722"/>
      <c r="BG22" s="628" t="s">
        <v>138</v>
      </c>
      <c r="BH22" s="629"/>
      <c r="BI22" s="629"/>
      <c r="BJ22" s="629"/>
      <c r="BK22" s="629"/>
      <c r="BL22" s="629"/>
      <c r="BM22" s="629"/>
      <c r="BN22" s="630"/>
      <c r="BO22" s="655" t="s">
        <v>176</v>
      </c>
      <c r="BP22" s="655"/>
      <c r="BQ22" s="655"/>
      <c r="BR22" s="655"/>
      <c r="BS22" s="656" t="s">
        <v>176</v>
      </c>
      <c r="BT22" s="656"/>
      <c r="BU22" s="656"/>
      <c r="BV22" s="656"/>
      <c r="BW22" s="656"/>
      <c r="BX22" s="656"/>
      <c r="BY22" s="656"/>
      <c r="BZ22" s="656"/>
      <c r="CA22" s="656"/>
      <c r="CB22" s="723"/>
      <c r="CD22" s="730" t="s">
        <v>282</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283</v>
      </c>
      <c r="C23" s="626"/>
      <c r="D23" s="626"/>
      <c r="E23" s="626"/>
      <c r="F23" s="626"/>
      <c r="G23" s="626"/>
      <c r="H23" s="626"/>
      <c r="I23" s="626"/>
      <c r="J23" s="626"/>
      <c r="K23" s="626"/>
      <c r="L23" s="626"/>
      <c r="M23" s="626"/>
      <c r="N23" s="626"/>
      <c r="O23" s="626"/>
      <c r="P23" s="626"/>
      <c r="Q23" s="627"/>
      <c r="R23" s="628" t="s">
        <v>138</v>
      </c>
      <c r="S23" s="629"/>
      <c r="T23" s="629"/>
      <c r="U23" s="629"/>
      <c r="V23" s="629"/>
      <c r="W23" s="629"/>
      <c r="X23" s="629"/>
      <c r="Y23" s="630"/>
      <c r="Z23" s="655" t="s">
        <v>176</v>
      </c>
      <c r="AA23" s="655"/>
      <c r="AB23" s="655"/>
      <c r="AC23" s="655"/>
      <c r="AD23" s="656" t="s">
        <v>176</v>
      </c>
      <c r="AE23" s="656"/>
      <c r="AF23" s="656"/>
      <c r="AG23" s="656"/>
      <c r="AH23" s="656"/>
      <c r="AI23" s="656"/>
      <c r="AJ23" s="656"/>
      <c r="AK23" s="656"/>
      <c r="AL23" s="631" t="s">
        <v>176</v>
      </c>
      <c r="AM23" s="632"/>
      <c r="AN23" s="632"/>
      <c r="AO23" s="657"/>
      <c r="AP23" s="720" t="s">
        <v>284</v>
      </c>
      <c r="AQ23" s="728"/>
      <c r="AR23" s="728"/>
      <c r="AS23" s="728"/>
      <c r="AT23" s="728"/>
      <c r="AU23" s="728"/>
      <c r="AV23" s="728"/>
      <c r="AW23" s="728"/>
      <c r="AX23" s="728"/>
      <c r="AY23" s="728"/>
      <c r="AZ23" s="728"/>
      <c r="BA23" s="728"/>
      <c r="BB23" s="728"/>
      <c r="BC23" s="728"/>
      <c r="BD23" s="728"/>
      <c r="BE23" s="728"/>
      <c r="BF23" s="722"/>
      <c r="BG23" s="628" t="s">
        <v>176</v>
      </c>
      <c r="BH23" s="629"/>
      <c r="BI23" s="629"/>
      <c r="BJ23" s="629"/>
      <c r="BK23" s="629"/>
      <c r="BL23" s="629"/>
      <c r="BM23" s="629"/>
      <c r="BN23" s="630"/>
      <c r="BO23" s="655" t="s">
        <v>176</v>
      </c>
      <c r="BP23" s="655"/>
      <c r="BQ23" s="655"/>
      <c r="BR23" s="655"/>
      <c r="BS23" s="656" t="s">
        <v>176</v>
      </c>
      <c r="BT23" s="656"/>
      <c r="BU23" s="656"/>
      <c r="BV23" s="656"/>
      <c r="BW23" s="656"/>
      <c r="BX23" s="656"/>
      <c r="BY23" s="656"/>
      <c r="BZ23" s="656"/>
      <c r="CA23" s="656"/>
      <c r="CB23" s="723"/>
      <c r="CD23" s="730" t="s">
        <v>224</v>
      </c>
      <c r="CE23" s="731"/>
      <c r="CF23" s="731"/>
      <c r="CG23" s="731"/>
      <c r="CH23" s="731"/>
      <c r="CI23" s="731"/>
      <c r="CJ23" s="731"/>
      <c r="CK23" s="731"/>
      <c r="CL23" s="731"/>
      <c r="CM23" s="731"/>
      <c r="CN23" s="731"/>
      <c r="CO23" s="731"/>
      <c r="CP23" s="731"/>
      <c r="CQ23" s="732"/>
      <c r="CR23" s="730" t="s">
        <v>285</v>
      </c>
      <c r="CS23" s="731"/>
      <c r="CT23" s="731"/>
      <c r="CU23" s="731"/>
      <c r="CV23" s="731"/>
      <c r="CW23" s="731"/>
      <c r="CX23" s="731"/>
      <c r="CY23" s="732"/>
      <c r="CZ23" s="730" t="s">
        <v>286</v>
      </c>
      <c r="DA23" s="731"/>
      <c r="DB23" s="731"/>
      <c r="DC23" s="732"/>
      <c r="DD23" s="730" t="s">
        <v>287</v>
      </c>
      <c r="DE23" s="731"/>
      <c r="DF23" s="731"/>
      <c r="DG23" s="731"/>
      <c r="DH23" s="731"/>
      <c r="DI23" s="731"/>
      <c r="DJ23" s="731"/>
      <c r="DK23" s="732"/>
      <c r="DL23" s="739" t="s">
        <v>288</v>
      </c>
      <c r="DM23" s="740"/>
      <c r="DN23" s="740"/>
      <c r="DO23" s="740"/>
      <c r="DP23" s="740"/>
      <c r="DQ23" s="740"/>
      <c r="DR23" s="740"/>
      <c r="DS23" s="740"/>
      <c r="DT23" s="740"/>
      <c r="DU23" s="740"/>
      <c r="DV23" s="741"/>
      <c r="DW23" s="730" t="s">
        <v>289</v>
      </c>
      <c r="DX23" s="731"/>
      <c r="DY23" s="731"/>
      <c r="DZ23" s="731"/>
      <c r="EA23" s="731"/>
      <c r="EB23" s="731"/>
      <c r="EC23" s="732"/>
    </row>
    <row r="24" spans="2:133" ht="11.25" customHeight="1" x14ac:dyDescent="0.15">
      <c r="B24" s="625" t="s">
        <v>290</v>
      </c>
      <c r="C24" s="626"/>
      <c r="D24" s="626"/>
      <c r="E24" s="626"/>
      <c r="F24" s="626"/>
      <c r="G24" s="626"/>
      <c r="H24" s="626"/>
      <c r="I24" s="626"/>
      <c r="J24" s="626"/>
      <c r="K24" s="626"/>
      <c r="L24" s="626"/>
      <c r="M24" s="626"/>
      <c r="N24" s="626"/>
      <c r="O24" s="626"/>
      <c r="P24" s="626"/>
      <c r="Q24" s="627"/>
      <c r="R24" s="628" t="s">
        <v>176</v>
      </c>
      <c r="S24" s="629"/>
      <c r="T24" s="629"/>
      <c r="U24" s="629"/>
      <c r="V24" s="629"/>
      <c r="W24" s="629"/>
      <c r="X24" s="629"/>
      <c r="Y24" s="630"/>
      <c r="Z24" s="655" t="s">
        <v>176</v>
      </c>
      <c r="AA24" s="655"/>
      <c r="AB24" s="655"/>
      <c r="AC24" s="655"/>
      <c r="AD24" s="656" t="s">
        <v>138</v>
      </c>
      <c r="AE24" s="656"/>
      <c r="AF24" s="656"/>
      <c r="AG24" s="656"/>
      <c r="AH24" s="656"/>
      <c r="AI24" s="656"/>
      <c r="AJ24" s="656"/>
      <c r="AK24" s="656"/>
      <c r="AL24" s="631" t="s">
        <v>176</v>
      </c>
      <c r="AM24" s="632"/>
      <c r="AN24" s="632"/>
      <c r="AO24" s="657"/>
      <c r="AP24" s="720" t="s">
        <v>291</v>
      </c>
      <c r="AQ24" s="728"/>
      <c r="AR24" s="728"/>
      <c r="AS24" s="728"/>
      <c r="AT24" s="728"/>
      <c r="AU24" s="728"/>
      <c r="AV24" s="728"/>
      <c r="AW24" s="728"/>
      <c r="AX24" s="728"/>
      <c r="AY24" s="728"/>
      <c r="AZ24" s="728"/>
      <c r="BA24" s="728"/>
      <c r="BB24" s="728"/>
      <c r="BC24" s="728"/>
      <c r="BD24" s="728"/>
      <c r="BE24" s="728"/>
      <c r="BF24" s="722"/>
      <c r="BG24" s="628" t="s">
        <v>138</v>
      </c>
      <c r="BH24" s="629"/>
      <c r="BI24" s="629"/>
      <c r="BJ24" s="629"/>
      <c r="BK24" s="629"/>
      <c r="BL24" s="629"/>
      <c r="BM24" s="629"/>
      <c r="BN24" s="630"/>
      <c r="BO24" s="655" t="s">
        <v>138</v>
      </c>
      <c r="BP24" s="655"/>
      <c r="BQ24" s="655"/>
      <c r="BR24" s="655"/>
      <c r="BS24" s="656" t="s">
        <v>176</v>
      </c>
      <c r="BT24" s="656"/>
      <c r="BU24" s="656"/>
      <c r="BV24" s="656"/>
      <c r="BW24" s="656"/>
      <c r="BX24" s="656"/>
      <c r="BY24" s="656"/>
      <c r="BZ24" s="656"/>
      <c r="CA24" s="656"/>
      <c r="CB24" s="723"/>
      <c r="CD24" s="684" t="s">
        <v>292</v>
      </c>
      <c r="CE24" s="685"/>
      <c r="CF24" s="685"/>
      <c r="CG24" s="685"/>
      <c r="CH24" s="685"/>
      <c r="CI24" s="685"/>
      <c r="CJ24" s="685"/>
      <c r="CK24" s="685"/>
      <c r="CL24" s="685"/>
      <c r="CM24" s="685"/>
      <c r="CN24" s="685"/>
      <c r="CO24" s="685"/>
      <c r="CP24" s="685"/>
      <c r="CQ24" s="686"/>
      <c r="CR24" s="681">
        <v>60269453</v>
      </c>
      <c r="CS24" s="682"/>
      <c r="CT24" s="682"/>
      <c r="CU24" s="682"/>
      <c r="CV24" s="682"/>
      <c r="CW24" s="682"/>
      <c r="CX24" s="682"/>
      <c r="CY24" s="725"/>
      <c r="CZ24" s="726">
        <v>52.7</v>
      </c>
      <c r="DA24" s="700"/>
      <c r="DB24" s="700"/>
      <c r="DC24" s="729"/>
      <c r="DD24" s="724">
        <v>30010477</v>
      </c>
      <c r="DE24" s="682"/>
      <c r="DF24" s="682"/>
      <c r="DG24" s="682"/>
      <c r="DH24" s="682"/>
      <c r="DI24" s="682"/>
      <c r="DJ24" s="682"/>
      <c r="DK24" s="725"/>
      <c r="DL24" s="724">
        <v>29728797</v>
      </c>
      <c r="DM24" s="682"/>
      <c r="DN24" s="682"/>
      <c r="DO24" s="682"/>
      <c r="DP24" s="682"/>
      <c r="DQ24" s="682"/>
      <c r="DR24" s="682"/>
      <c r="DS24" s="682"/>
      <c r="DT24" s="682"/>
      <c r="DU24" s="682"/>
      <c r="DV24" s="725"/>
      <c r="DW24" s="726">
        <v>47.8</v>
      </c>
      <c r="DX24" s="700"/>
      <c r="DY24" s="700"/>
      <c r="DZ24" s="700"/>
      <c r="EA24" s="700"/>
      <c r="EB24" s="700"/>
      <c r="EC24" s="727"/>
    </row>
    <row r="25" spans="2:133" ht="11.25" customHeight="1" x14ac:dyDescent="0.15">
      <c r="B25" s="625" t="s">
        <v>293</v>
      </c>
      <c r="C25" s="626"/>
      <c r="D25" s="626"/>
      <c r="E25" s="626"/>
      <c r="F25" s="626"/>
      <c r="G25" s="626"/>
      <c r="H25" s="626"/>
      <c r="I25" s="626"/>
      <c r="J25" s="626"/>
      <c r="K25" s="626"/>
      <c r="L25" s="626"/>
      <c r="M25" s="626"/>
      <c r="N25" s="626"/>
      <c r="O25" s="626"/>
      <c r="P25" s="626"/>
      <c r="Q25" s="627"/>
      <c r="R25" s="628" t="s">
        <v>176</v>
      </c>
      <c r="S25" s="629"/>
      <c r="T25" s="629"/>
      <c r="U25" s="629"/>
      <c r="V25" s="629"/>
      <c r="W25" s="629"/>
      <c r="X25" s="629"/>
      <c r="Y25" s="630"/>
      <c r="Z25" s="655" t="s">
        <v>176</v>
      </c>
      <c r="AA25" s="655"/>
      <c r="AB25" s="655"/>
      <c r="AC25" s="655"/>
      <c r="AD25" s="656" t="s">
        <v>176</v>
      </c>
      <c r="AE25" s="656"/>
      <c r="AF25" s="656"/>
      <c r="AG25" s="656"/>
      <c r="AH25" s="656"/>
      <c r="AI25" s="656"/>
      <c r="AJ25" s="656"/>
      <c r="AK25" s="656"/>
      <c r="AL25" s="631" t="s">
        <v>176</v>
      </c>
      <c r="AM25" s="632"/>
      <c r="AN25" s="632"/>
      <c r="AO25" s="657"/>
      <c r="AP25" s="720" t="s">
        <v>294</v>
      </c>
      <c r="AQ25" s="728"/>
      <c r="AR25" s="728"/>
      <c r="AS25" s="728"/>
      <c r="AT25" s="728"/>
      <c r="AU25" s="728"/>
      <c r="AV25" s="728"/>
      <c r="AW25" s="728"/>
      <c r="AX25" s="728"/>
      <c r="AY25" s="728"/>
      <c r="AZ25" s="728"/>
      <c r="BA25" s="728"/>
      <c r="BB25" s="728"/>
      <c r="BC25" s="728"/>
      <c r="BD25" s="728"/>
      <c r="BE25" s="728"/>
      <c r="BF25" s="722"/>
      <c r="BG25" s="628" t="s">
        <v>176</v>
      </c>
      <c r="BH25" s="629"/>
      <c r="BI25" s="629"/>
      <c r="BJ25" s="629"/>
      <c r="BK25" s="629"/>
      <c r="BL25" s="629"/>
      <c r="BM25" s="629"/>
      <c r="BN25" s="630"/>
      <c r="BO25" s="655" t="s">
        <v>176</v>
      </c>
      <c r="BP25" s="655"/>
      <c r="BQ25" s="655"/>
      <c r="BR25" s="655"/>
      <c r="BS25" s="656" t="s">
        <v>176</v>
      </c>
      <c r="BT25" s="656"/>
      <c r="BU25" s="656"/>
      <c r="BV25" s="656"/>
      <c r="BW25" s="656"/>
      <c r="BX25" s="656"/>
      <c r="BY25" s="656"/>
      <c r="BZ25" s="656"/>
      <c r="CA25" s="656"/>
      <c r="CB25" s="723"/>
      <c r="CD25" s="670" t="s">
        <v>295</v>
      </c>
      <c r="CE25" s="667"/>
      <c r="CF25" s="667"/>
      <c r="CG25" s="667"/>
      <c r="CH25" s="667"/>
      <c r="CI25" s="667"/>
      <c r="CJ25" s="667"/>
      <c r="CK25" s="667"/>
      <c r="CL25" s="667"/>
      <c r="CM25" s="667"/>
      <c r="CN25" s="667"/>
      <c r="CO25" s="667"/>
      <c r="CP25" s="667"/>
      <c r="CQ25" s="668"/>
      <c r="CR25" s="628">
        <v>17775243</v>
      </c>
      <c r="CS25" s="639"/>
      <c r="CT25" s="639"/>
      <c r="CU25" s="639"/>
      <c r="CV25" s="639"/>
      <c r="CW25" s="639"/>
      <c r="CX25" s="639"/>
      <c r="CY25" s="640"/>
      <c r="CZ25" s="631">
        <v>15.5</v>
      </c>
      <c r="DA25" s="641"/>
      <c r="DB25" s="641"/>
      <c r="DC25" s="642"/>
      <c r="DD25" s="634">
        <v>16542117</v>
      </c>
      <c r="DE25" s="639"/>
      <c r="DF25" s="639"/>
      <c r="DG25" s="639"/>
      <c r="DH25" s="639"/>
      <c r="DI25" s="639"/>
      <c r="DJ25" s="639"/>
      <c r="DK25" s="640"/>
      <c r="DL25" s="634">
        <v>16314389</v>
      </c>
      <c r="DM25" s="639"/>
      <c r="DN25" s="639"/>
      <c r="DO25" s="639"/>
      <c r="DP25" s="639"/>
      <c r="DQ25" s="639"/>
      <c r="DR25" s="639"/>
      <c r="DS25" s="639"/>
      <c r="DT25" s="639"/>
      <c r="DU25" s="639"/>
      <c r="DV25" s="640"/>
      <c r="DW25" s="631">
        <v>26.2</v>
      </c>
      <c r="DX25" s="641"/>
      <c r="DY25" s="641"/>
      <c r="DZ25" s="641"/>
      <c r="EA25" s="641"/>
      <c r="EB25" s="641"/>
      <c r="EC25" s="662"/>
    </row>
    <row r="26" spans="2:133" ht="11.25" customHeight="1" x14ac:dyDescent="0.15">
      <c r="B26" s="625" t="s">
        <v>296</v>
      </c>
      <c r="C26" s="626"/>
      <c r="D26" s="626"/>
      <c r="E26" s="626"/>
      <c r="F26" s="626"/>
      <c r="G26" s="626"/>
      <c r="H26" s="626"/>
      <c r="I26" s="626"/>
      <c r="J26" s="626"/>
      <c r="K26" s="626"/>
      <c r="L26" s="626"/>
      <c r="M26" s="626"/>
      <c r="N26" s="626"/>
      <c r="O26" s="626"/>
      <c r="P26" s="626"/>
      <c r="Q26" s="627"/>
      <c r="R26" s="628" t="s">
        <v>138</v>
      </c>
      <c r="S26" s="629"/>
      <c r="T26" s="629"/>
      <c r="U26" s="629"/>
      <c r="V26" s="629"/>
      <c r="W26" s="629"/>
      <c r="X26" s="629"/>
      <c r="Y26" s="630"/>
      <c r="Z26" s="655" t="s">
        <v>176</v>
      </c>
      <c r="AA26" s="655"/>
      <c r="AB26" s="655"/>
      <c r="AC26" s="655"/>
      <c r="AD26" s="656" t="s">
        <v>176</v>
      </c>
      <c r="AE26" s="656"/>
      <c r="AF26" s="656"/>
      <c r="AG26" s="656"/>
      <c r="AH26" s="656"/>
      <c r="AI26" s="656"/>
      <c r="AJ26" s="656"/>
      <c r="AK26" s="656"/>
      <c r="AL26" s="631" t="s">
        <v>176</v>
      </c>
      <c r="AM26" s="632"/>
      <c r="AN26" s="632"/>
      <c r="AO26" s="657"/>
      <c r="AP26" s="720" t="s">
        <v>297</v>
      </c>
      <c r="AQ26" s="721"/>
      <c r="AR26" s="721"/>
      <c r="AS26" s="721"/>
      <c r="AT26" s="721"/>
      <c r="AU26" s="721"/>
      <c r="AV26" s="721"/>
      <c r="AW26" s="721"/>
      <c r="AX26" s="721"/>
      <c r="AY26" s="721"/>
      <c r="AZ26" s="721"/>
      <c r="BA26" s="721"/>
      <c r="BB26" s="721"/>
      <c r="BC26" s="721"/>
      <c r="BD26" s="721"/>
      <c r="BE26" s="721"/>
      <c r="BF26" s="722"/>
      <c r="BG26" s="628" t="s">
        <v>176</v>
      </c>
      <c r="BH26" s="629"/>
      <c r="BI26" s="629"/>
      <c r="BJ26" s="629"/>
      <c r="BK26" s="629"/>
      <c r="BL26" s="629"/>
      <c r="BM26" s="629"/>
      <c r="BN26" s="630"/>
      <c r="BO26" s="655" t="s">
        <v>176</v>
      </c>
      <c r="BP26" s="655"/>
      <c r="BQ26" s="655"/>
      <c r="BR26" s="655"/>
      <c r="BS26" s="656" t="s">
        <v>176</v>
      </c>
      <c r="BT26" s="656"/>
      <c r="BU26" s="656"/>
      <c r="BV26" s="656"/>
      <c r="BW26" s="656"/>
      <c r="BX26" s="656"/>
      <c r="BY26" s="656"/>
      <c r="BZ26" s="656"/>
      <c r="CA26" s="656"/>
      <c r="CB26" s="723"/>
      <c r="CD26" s="670" t="s">
        <v>298</v>
      </c>
      <c r="CE26" s="667"/>
      <c r="CF26" s="667"/>
      <c r="CG26" s="667"/>
      <c r="CH26" s="667"/>
      <c r="CI26" s="667"/>
      <c r="CJ26" s="667"/>
      <c r="CK26" s="667"/>
      <c r="CL26" s="667"/>
      <c r="CM26" s="667"/>
      <c r="CN26" s="667"/>
      <c r="CO26" s="667"/>
      <c r="CP26" s="667"/>
      <c r="CQ26" s="668"/>
      <c r="CR26" s="628">
        <v>11900198</v>
      </c>
      <c r="CS26" s="629"/>
      <c r="CT26" s="629"/>
      <c r="CU26" s="629"/>
      <c r="CV26" s="629"/>
      <c r="CW26" s="629"/>
      <c r="CX26" s="629"/>
      <c r="CY26" s="630"/>
      <c r="CZ26" s="631">
        <v>10.4</v>
      </c>
      <c r="DA26" s="641"/>
      <c r="DB26" s="641"/>
      <c r="DC26" s="642"/>
      <c r="DD26" s="634">
        <v>11210426</v>
      </c>
      <c r="DE26" s="629"/>
      <c r="DF26" s="629"/>
      <c r="DG26" s="629"/>
      <c r="DH26" s="629"/>
      <c r="DI26" s="629"/>
      <c r="DJ26" s="629"/>
      <c r="DK26" s="630"/>
      <c r="DL26" s="634" t="s">
        <v>176</v>
      </c>
      <c r="DM26" s="629"/>
      <c r="DN26" s="629"/>
      <c r="DO26" s="629"/>
      <c r="DP26" s="629"/>
      <c r="DQ26" s="629"/>
      <c r="DR26" s="629"/>
      <c r="DS26" s="629"/>
      <c r="DT26" s="629"/>
      <c r="DU26" s="629"/>
      <c r="DV26" s="630"/>
      <c r="DW26" s="631" t="s">
        <v>138</v>
      </c>
      <c r="DX26" s="641"/>
      <c r="DY26" s="641"/>
      <c r="DZ26" s="641"/>
      <c r="EA26" s="641"/>
      <c r="EB26" s="641"/>
      <c r="EC26" s="662"/>
    </row>
    <row r="27" spans="2:133" ht="11.25" customHeight="1" x14ac:dyDescent="0.15">
      <c r="B27" s="625" t="s">
        <v>299</v>
      </c>
      <c r="C27" s="626"/>
      <c r="D27" s="626"/>
      <c r="E27" s="626"/>
      <c r="F27" s="626"/>
      <c r="G27" s="626"/>
      <c r="H27" s="626"/>
      <c r="I27" s="626"/>
      <c r="J27" s="626"/>
      <c r="K27" s="626"/>
      <c r="L27" s="626"/>
      <c r="M27" s="626"/>
      <c r="N27" s="626"/>
      <c r="O27" s="626"/>
      <c r="P27" s="626"/>
      <c r="Q27" s="627"/>
      <c r="R27" s="628">
        <v>31461650</v>
      </c>
      <c r="S27" s="629"/>
      <c r="T27" s="629"/>
      <c r="U27" s="629"/>
      <c r="V27" s="629"/>
      <c r="W27" s="629"/>
      <c r="X27" s="629"/>
      <c r="Y27" s="630"/>
      <c r="Z27" s="655">
        <v>25.2</v>
      </c>
      <c r="AA27" s="655"/>
      <c r="AB27" s="655"/>
      <c r="AC27" s="655"/>
      <c r="AD27" s="656">
        <v>31461650</v>
      </c>
      <c r="AE27" s="656"/>
      <c r="AF27" s="656"/>
      <c r="AG27" s="656"/>
      <c r="AH27" s="656"/>
      <c r="AI27" s="656"/>
      <c r="AJ27" s="656"/>
      <c r="AK27" s="656"/>
      <c r="AL27" s="631">
        <v>50.6</v>
      </c>
      <c r="AM27" s="632"/>
      <c r="AN27" s="632"/>
      <c r="AO27" s="657"/>
      <c r="AP27" s="625" t="s">
        <v>300</v>
      </c>
      <c r="AQ27" s="626"/>
      <c r="AR27" s="626"/>
      <c r="AS27" s="626"/>
      <c r="AT27" s="626"/>
      <c r="AU27" s="626"/>
      <c r="AV27" s="626"/>
      <c r="AW27" s="626"/>
      <c r="AX27" s="626"/>
      <c r="AY27" s="626"/>
      <c r="AZ27" s="626"/>
      <c r="BA27" s="626"/>
      <c r="BB27" s="626"/>
      <c r="BC27" s="626"/>
      <c r="BD27" s="626"/>
      <c r="BE27" s="626"/>
      <c r="BF27" s="627"/>
      <c r="BG27" s="628">
        <v>23895046</v>
      </c>
      <c r="BH27" s="629"/>
      <c r="BI27" s="629"/>
      <c r="BJ27" s="629"/>
      <c r="BK27" s="629"/>
      <c r="BL27" s="629"/>
      <c r="BM27" s="629"/>
      <c r="BN27" s="630"/>
      <c r="BO27" s="655">
        <v>100</v>
      </c>
      <c r="BP27" s="655"/>
      <c r="BQ27" s="655"/>
      <c r="BR27" s="655"/>
      <c r="BS27" s="656" t="s">
        <v>176</v>
      </c>
      <c r="BT27" s="656"/>
      <c r="BU27" s="656"/>
      <c r="BV27" s="656"/>
      <c r="BW27" s="656"/>
      <c r="BX27" s="656"/>
      <c r="BY27" s="656"/>
      <c r="BZ27" s="656"/>
      <c r="CA27" s="656"/>
      <c r="CB27" s="723"/>
      <c r="CD27" s="670" t="s">
        <v>301</v>
      </c>
      <c r="CE27" s="667"/>
      <c r="CF27" s="667"/>
      <c r="CG27" s="667"/>
      <c r="CH27" s="667"/>
      <c r="CI27" s="667"/>
      <c r="CJ27" s="667"/>
      <c r="CK27" s="667"/>
      <c r="CL27" s="667"/>
      <c r="CM27" s="667"/>
      <c r="CN27" s="667"/>
      <c r="CO27" s="667"/>
      <c r="CP27" s="667"/>
      <c r="CQ27" s="668"/>
      <c r="CR27" s="628">
        <v>41062881</v>
      </c>
      <c r="CS27" s="639"/>
      <c r="CT27" s="639"/>
      <c r="CU27" s="639"/>
      <c r="CV27" s="639"/>
      <c r="CW27" s="639"/>
      <c r="CX27" s="639"/>
      <c r="CY27" s="640"/>
      <c r="CZ27" s="631">
        <v>35.9</v>
      </c>
      <c r="DA27" s="641"/>
      <c r="DB27" s="641"/>
      <c r="DC27" s="642"/>
      <c r="DD27" s="634">
        <v>12075113</v>
      </c>
      <c r="DE27" s="639"/>
      <c r="DF27" s="639"/>
      <c r="DG27" s="639"/>
      <c r="DH27" s="639"/>
      <c r="DI27" s="639"/>
      <c r="DJ27" s="639"/>
      <c r="DK27" s="640"/>
      <c r="DL27" s="634">
        <v>12021161</v>
      </c>
      <c r="DM27" s="639"/>
      <c r="DN27" s="639"/>
      <c r="DO27" s="639"/>
      <c r="DP27" s="639"/>
      <c r="DQ27" s="639"/>
      <c r="DR27" s="639"/>
      <c r="DS27" s="639"/>
      <c r="DT27" s="639"/>
      <c r="DU27" s="639"/>
      <c r="DV27" s="640"/>
      <c r="DW27" s="631">
        <v>19.3</v>
      </c>
      <c r="DX27" s="641"/>
      <c r="DY27" s="641"/>
      <c r="DZ27" s="641"/>
      <c r="EA27" s="641"/>
      <c r="EB27" s="641"/>
      <c r="EC27" s="662"/>
    </row>
    <row r="28" spans="2:133" ht="11.25" customHeight="1" x14ac:dyDescent="0.15">
      <c r="B28" s="625" t="s">
        <v>302</v>
      </c>
      <c r="C28" s="626"/>
      <c r="D28" s="626"/>
      <c r="E28" s="626"/>
      <c r="F28" s="626"/>
      <c r="G28" s="626"/>
      <c r="H28" s="626"/>
      <c r="I28" s="626"/>
      <c r="J28" s="626"/>
      <c r="K28" s="626"/>
      <c r="L28" s="626"/>
      <c r="M28" s="626"/>
      <c r="N28" s="626"/>
      <c r="O28" s="626"/>
      <c r="P28" s="626"/>
      <c r="Q28" s="627"/>
      <c r="R28" s="628">
        <v>25561</v>
      </c>
      <c r="S28" s="629"/>
      <c r="T28" s="629"/>
      <c r="U28" s="629"/>
      <c r="V28" s="629"/>
      <c r="W28" s="629"/>
      <c r="X28" s="629"/>
      <c r="Y28" s="630"/>
      <c r="Z28" s="655">
        <v>0</v>
      </c>
      <c r="AA28" s="655"/>
      <c r="AB28" s="655"/>
      <c r="AC28" s="655"/>
      <c r="AD28" s="656">
        <v>25561</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303</v>
      </c>
      <c r="CE28" s="667"/>
      <c r="CF28" s="667"/>
      <c r="CG28" s="667"/>
      <c r="CH28" s="667"/>
      <c r="CI28" s="667"/>
      <c r="CJ28" s="667"/>
      <c r="CK28" s="667"/>
      <c r="CL28" s="667"/>
      <c r="CM28" s="667"/>
      <c r="CN28" s="667"/>
      <c r="CO28" s="667"/>
      <c r="CP28" s="667"/>
      <c r="CQ28" s="668"/>
      <c r="CR28" s="628">
        <v>1431329</v>
      </c>
      <c r="CS28" s="629"/>
      <c r="CT28" s="629"/>
      <c r="CU28" s="629"/>
      <c r="CV28" s="629"/>
      <c r="CW28" s="629"/>
      <c r="CX28" s="629"/>
      <c r="CY28" s="630"/>
      <c r="CZ28" s="631">
        <v>1.3</v>
      </c>
      <c r="DA28" s="641"/>
      <c r="DB28" s="641"/>
      <c r="DC28" s="642"/>
      <c r="DD28" s="634">
        <v>1393247</v>
      </c>
      <c r="DE28" s="629"/>
      <c r="DF28" s="629"/>
      <c r="DG28" s="629"/>
      <c r="DH28" s="629"/>
      <c r="DI28" s="629"/>
      <c r="DJ28" s="629"/>
      <c r="DK28" s="630"/>
      <c r="DL28" s="634">
        <v>1393247</v>
      </c>
      <c r="DM28" s="629"/>
      <c r="DN28" s="629"/>
      <c r="DO28" s="629"/>
      <c r="DP28" s="629"/>
      <c r="DQ28" s="629"/>
      <c r="DR28" s="629"/>
      <c r="DS28" s="629"/>
      <c r="DT28" s="629"/>
      <c r="DU28" s="629"/>
      <c r="DV28" s="630"/>
      <c r="DW28" s="631">
        <v>2.2000000000000002</v>
      </c>
      <c r="DX28" s="641"/>
      <c r="DY28" s="641"/>
      <c r="DZ28" s="641"/>
      <c r="EA28" s="641"/>
      <c r="EB28" s="641"/>
      <c r="EC28" s="662"/>
    </row>
    <row r="29" spans="2:133" ht="11.25" customHeight="1" x14ac:dyDescent="0.15">
      <c r="B29" s="625" t="s">
        <v>304</v>
      </c>
      <c r="C29" s="626"/>
      <c r="D29" s="626"/>
      <c r="E29" s="626"/>
      <c r="F29" s="626"/>
      <c r="G29" s="626"/>
      <c r="H29" s="626"/>
      <c r="I29" s="626"/>
      <c r="J29" s="626"/>
      <c r="K29" s="626"/>
      <c r="L29" s="626"/>
      <c r="M29" s="626"/>
      <c r="N29" s="626"/>
      <c r="O29" s="626"/>
      <c r="P29" s="626"/>
      <c r="Q29" s="627"/>
      <c r="R29" s="628">
        <v>720698</v>
      </c>
      <c r="S29" s="629"/>
      <c r="T29" s="629"/>
      <c r="U29" s="629"/>
      <c r="V29" s="629"/>
      <c r="W29" s="629"/>
      <c r="X29" s="629"/>
      <c r="Y29" s="630"/>
      <c r="Z29" s="655">
        <v>0.6</v>
      </c>
      <c r="AA29" s="655"/>
      <c r="AB29" s="655"/>
      <c r="AC29" s="655"/>
      <c r="AD29" s="656" t="s">
        <v>138</v>
      </c>
      <c r="AE29" s="656"/>
      <c r="AF29" s="656"/>
      <c r="AG29" s="656"/>
      <c r="AH29" s="656"/>
      <c r="AI29" s="656"/>
      <c r="AJ29" s="656"/>
      <c r="AK29" s="656"/>
      <c r="AL29" s="631" t="s">
        <v>176</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23"/>
      <c r="CD29" s="714" t="s">
        <v>305</v>
      </c>
      <c r="CE29" s="715"/>
      <c r="CF29" s="670" t="s">
        <v>70</v>
      </c>
      <c r="CG29" s="667"/>
      <c r="CH29" s="667"/>
      <c r="CI29" s="667"/>
      <c r="CJ29" s="667"/>
      <c r="CK29" s="667"/>
      <c r="CL29" s="667"/>
      <c r="CM29" s="667"/>
      <c r="CN29" s="667"/>
      <c r="CO29" s="667"/>
      <c r="CP29" s="667"/>
      <c r="CQ29" s="668"/>
      <c r="CR29" s="628">
        <v>1431329</v>
      </c>
      <c r="CS29" s="639"/>
      <c r="CT29" s="639"/>
      <c r="CU29" s="639"/>
      <c r="CV29" s="639"/>
      <c r="CW29" s="639"/>
      <c r="CX29" s="639"/>
      <c r="CY29" s="640"/>
      <c r="CZ29" s="631">
        <v>1.3</v>
      </c>
      <c r="DA29" s="641"/>
      <c r="DB29" s="641"/>
      <c r="DC29" s="642"/>
      <c r="DD29" s="634">
        <v>1393247</v>
      </c>
      <c r="DE29" s="639"/>
      <c r="DF29" s="639"/>
      <c r="DG29" s="639"/>
      <c r="DH29" s="639"/>
      <c r="DI29" s="639"/>
      <c r="DJ29" s="639"/>
      <c r="DK29" s="640"/>
      <c r="DL29" s="634">
        <v>1393247</v>
      </c>
      <c r="DM29" s="639"/>
      <c r="DN29" s="639"/>
      <c r="DO29" s="639"/>
      <c r="DP29" s="639"/>
      <c r="DQ29" s="639"/>
      <c r="DR29" s="639"/>
      <c r="DS29" s="639"/>
      <c r="DT29" s="639"/>
      <c r="DU29" s="639"/>
      <c r="DV29" s="640"/>
      <c r="DW29" s="631">
        <v>2.2000000000000002</v>
      </c>
      <c r="DX29" s="641"/>
      <c r="DY29" s="641"/>
      <c r="DZ29" s="641"/>
      <c r="EA29" s="641"/>
      <c r="EB29" s="641"/>
      <c r="EC29" s="662"/>
    </row>
    <row r="30" spans="2:133" ht="11.25" customHeight="1" x14ac:dyDescent="0.15">
      <c r="B30" s="625" t="s">
        <v>306</v>
      </c>
      <c r="C30" s="626"/>
      <c r="D30" s="626"/>
      <c r="E30" s="626"/>
      <c r="F30" s="626"/>
      <c r="G30" s="626"/>
      <c r="H30" s="626"/>
      <c r="I30" s="626"/>
      <c r="J30" s="626"/>
      <c r="K30" s="626"/>
      <c r="L30" s="626"/>
      <c r="M30" s="626"/>
      <c r="N30" s="626"/>
      <c r="O30" s="626"/>
      <c r="P30" s="626"/>
      <c r="Q30" s="627"/>
      <c r="R30" s="628">
        <v>2170804</v>
      </c>
      <c r="S30" s="629"/>
      <c r="T30" s="629"/>
      <c r="U30" s="629"/>
      <c r="V30" s="629"/>
      <c r="W30" s="629"/>
      <c r="X30" s="629"/>
      <c r="Y30" s="630"/>
      <c r="Z30" s="655">
        <v>1.7</v>
      </c>
      <c r="AA30" s="655"/>
      <c r="AB30" s="655"/>
      <c r="AC30" s="655"/>
      <c r="AD30" s="656">
        <v>1523793</v>
      </c>
      <c r="AE30" s="656"/>
      <c r="AF30" s="656"/>
      <c r="AG30" s="656"/>
      <c r="AH30" s="656"/>
      <c r="AI30" s="656"/>
      <c r="AJ30" s="656"/>
      <c r="AK30" s="656"/>
      <c r="AL30" s="631">
        <v>2.5</v>
      </c>
      <c r="AM30" s="632"/>
      <c r="AN30" s="632"/>
      <c r="AO30" s="657"/>
      <c r="AP30" s="687" t="s">
        <v>224</v>
      </c>
      <c r="AQ30" s="688"/>
      <c r="AR30" s="688"/>
      <c r="AS30" s="688"/>
      <c r="AT30" s="688"/>
      <c r="AU30" s="688"/>
      <c r="AV30" s="688"/>
      <c r="AW30" s="688"/>
      <c r="AX30" s="688"/>
      <c r="AY30" s="688"/>
      <c r="AZ30" s="688"/>
      <c r="BA30" s="688"/>
      <c r="BB30" s="688"/>
      <c r="BC30" s="688"/>
      <c r="BD30" s="688"/>
      <c r="BE30" s="688"/>
      <c r="BF30" s="689"/>
      <c r="BG30" s="687" t="s">
        <v>307</v>
      </c>
      <c r="BH30" s="703"/>
      <c r="BI30" s="703"/>
      <c r="BJ30" s="703"/>
      <c r="BK30" s="703"/>
      <c r="BL30" s="703"/>
      <c r="BM30" s="703"/>
      <c r="BN30" s="703"/>
      <c r="BO30" s="703"/>
      <c r="BP30" s="703"/>
      <c r="BQ30" s="704"/>
      <c r="BR30" s="687" t="s">
        <v>308</v>
      </c>
      <c r="BS30" s="703"/>
      <c r="BT30" s="703"/>
      <c r="BU30" s="703"/>
      <c r="BV30" s="703"/>
      <c r="BW30" s="703"/>
      <c r="BX30" s="703"/>
      <c r="BY30" s="703"/>
      <c r="BZ30" s="703"/>
      <c r="CA30" s="703"/>
      <c r="CB30" s="704"/>
      <c r="CD30" s="716"/>
      <c r="CE30" s="717"/>
      <c r="CF30" s="670" t="s">
        <v>309</v>
      </c>
      <c r="CG30" s="667"/>
      <c r="CH30" s="667"/>
      <c r="CI30" s="667"/>
      <c r="CJ30" s="667"/>
      <c r="CK30" s="667"/>
      <c r="CL30" s="667"/>
      <c r="CM30" s="667"/>
      <c r="CN30" s="667"/>
      <c r="CO30" s="667"/>
      <c r="CP30" s="667"/>
      <c r="CQ30" s="668"/>
      <c r="CR30" s="628">
        <v>1342633</v>
      </c>
      <c r="CS30" s="629"/>
      <c r="CT30" s="629"/>
      <c r="CU30" s="629"/>
      <c r="CV30" s="629"/>
      <c r="CW30" s="629"/>
      <c r="CX30" s="629"/>
      <c r="CY30" s="630"/>
      <c r="CZ30" s="631">
        <v>1.2</v>
      </c>
      <c r="DA30" s="641"/>
      <c r="DB30" s="641"/>
      <c r="DC30" s="642"/>
      <c r="DD30" s="634">
        <v>1314925</v>
      </c>
      <c r="DE30" s="629"/>
      <c r="DF30" s="629"/>
      <c r="DG30" s="629"/>
      <c r="DH30" s="629"/>
      <c r="DI30" s="629"/>
      <c r="DJ30" s="629"/>
      <c r="DK30" s="630"/>
      <c r="DL30" s="634">
        <v>1314925</v>
      </c>
      <c r="DM30" s="629"/>
      <c r="DN30" s="629"/>
      <c r="DO30" s="629"/>
      <c r="DP30" s="629"/>
      <c r="DQ30" s="629"/>
      <c r="DR30" s="629"/>
      <c r="DS30" s="629"/>
      <c r="DT30" s="629"/>
      <c r="DU30" s="629"/>
      <c r="DV30" s="630"/>
      <c r="DW30" s="631">
        <v>2.1</v>
      </c>
      <c r="DX30" s="641"/>
      <c r="DY30" s="641"/>
      <c r="DZ30" s="641"/>
      <c r="EA30" s="641"/>
      <c r="EB30" s="641"/>
      <c r="EC30" s="662"/>
    </row>
    <row r="31" spans="2:133" ht="11.25" customHeight="1" x14ac:dyDescent="0.15">
      <c r="B31" s="625" t="s">
        <v>310</v>
      </c>
      <c r="C31" s="626"/>
      <c r="D31" s="626"/>
      <c r="E31" s="626"/>
      <c r="F31" s="626"/>
      <c r="G31" s="626"/>
      <c r="H31" s="626"/>
      <c r="I31" s="626"/>
      <c r="J31" s="626"/>
      <c r="K31" s="626"/>
      <c r="L31" s="626"/>
      <c r="M31" s="626"/>
      <c r="N31" s="626"/>
      <c r="O31" s="626"/>
      <c r="P31" s="626"/>
      <c r="Q31" s="627"/>
      <c r="R31" s="628">
        <v>631757</v>
      </c>
      <c r="S31" s="629"/>
      <c r="T31" s="629"/>
      <c r="U31" s="629"/>
      <c r="V31" s="629"/>
      <c r="W31" s="629"/>
      <c r="X31" s="629"/>
      <c r="Y31" s="630"/>
      <c r="Z31" s="655">
        <v>0.5</v>
      </c>
      <c r="AA31" s="655"/>
      <c r="AB31" s="655"/>
      <c r="AC31" s="655"/>
      <c r="AD31" s="656" t="s">
        <v>176</v>
      </c>
      <c r="AE31" s="656"/>
      <c r="AF31" s="656"/>
      <c r="AG31" s="656"/>
      <c r="AH31" s="656"/>
      <c r="AI31" s="656"/>
      <c r="AJ31" s="656"/>
      <c r="AK31" s="656"/>
      <c r="AL31" s="631" t="s">
        <v>176</v>
      </c>
      <c r="AM31" s="632"/>
      <c r="AN31" s="632"/>
      <c r="AO31" s="657"/>
      <c r="AP31" s="705" t="s">
        <v>311</v>
      </c>
      <c r="AQ31" s="706"/>
      <c r="AR31" s="706"/>
      <c r="AS31" s="706"/>
      <c r="AT31" s="711" t="s">
        <v>312</v>
      </c>
      <c r="AU31" s="217"/>
      <c r="AV31" s="217"/>
      <c r="AW31" s="217"/>
      <c r="AX31" s="695" t="s">
        <v>189</v>
      </c>
      <c r="AY31" s="696"/>
      <c r="AZ31" s="696"/>
      <c r="BA31" s="696"/>
      <c r="BB31" s="696"/>
      <c r="BC31" s="696"/>
      <c r="BD31" s="696"/>
      <c r="BE31" s="696"/>
      <c r="BF31" s="697"/>
      <c r="BG31" s="698">
        <v>98.9</v>
      </c>
      <c r="BH31" s="699"/>
      <c r="BI31" s="699"/>
      <c r="BJ31" s="699"/>
      <c r="BK31" s="699"/>
      <c r="BL31" s="699"/>
      <c r="BM31" s="700">
        <v>97.1</v>
      </c>
      <c r="BN31" s="699"/>
      <c r="BO31" s="699"/>
      <c r="BP31" s="699"/>
      <c r="BQ31" s="701"/>
      <c r="BR31" s="698">
        <v>98.3</v>
      </c>
      <c r="BS31" s="699"/>
      <c r="BT31" s="699"/>
      <c r="BU31" s="699"/>
      <c r="BV31" s="699"/>
      <c r="BW31" s="699"/>
      <c r="BX31" s="700">
        <v>96.7</v>
      </c>
      <c r="BY31" s="699"/>
      <c r="BZ31" s="699"/>
      <c r="CA31" s="699"/>
      <c r="CB31" s="701"/>
      <c r="CD31" s="716"/>
      <c r="CE31" s="717"/>
      <c r="CF31" s="670" t="s">
        <v>313</v>
      </c>
      <c r="CG31" s="667"/>
      <c r="CH31" s="667"/>
      <c r="CI31" s="667"/>
      <c r="CJ31" s="667"/>
      <c r="CK31" s="667"/>
      <c r="CL31" s="667"/>
      <c r="CM31" s="667"/>
      <c r="CN31" s="667"/>
      <c r="CO31" s="667"/>
      <c r="CP31" s="667"/>
      <c r="CQ31" s="668"/>
      <c r="CR31" s="628">
        <v>88696</v>
      </c>
      <c r="CS31" s="639"/>
      <c r="CT31" s="639"/>
      <c r="CU31" s="639"/>
      <c r="CV31" s="639"/>
      <c r="CW31" s="639"/>
      <c r="CX31" s="639"/>
      <c r="CY31" s="640"/>
      <c r="CZ31" s="631">
        <v>0.1</v>
      </c>
      <c r="DA31" s="641"/>
      <c r="DB31" s="641"/>
      <c r="DC31" s="642"/>
      <c r="DD31" s="634">
        <v>78322</v>
      </c>
      <c r="DE31" s="639"/>
      <c r="DF31" s="639"/>
      <c r="DG31" s="639"/>
      <c r="DH31" s="639"/>
      <c r="DI31" s="639"/>
      <c r="DJ31" s="639"/>
      <c r="DK31" s="640"/>
      <c r="DL31" s="634">
        <v>78322</v>
      </c>
      <c r="DM31" s="639"/>
      <c r="DN31" s="639"/>
      <c r="DO31" s="639"/>
      <c r="DP31" s="639"/>
      <c r="DQ31" s="639"/>
      <c r="DR31" s="639"/>
      <c r="DS31" s="639"/>
      <c r="DT31" s="639"/>
      <c r="DU31" s="639"/>
      <c r="DV31" s="640"/>
      <c r="DW31" s="631">
        <v>0.1</v>
      </c>
      <c r="DX31" s="641"/>
      <c r="DY31" s="641"/>
      <c r="DZ31" s="641"/>
      <c r="EA31" s="641"/>
      <c r="EB31" s="641"/>
      <c r="EC31" s="662"/>
    </row>
    <row r="32" spans="2:133" ht="11.25" customHeight="1" x14ac:dyDescent="0.15">
      <c r="B32" s="625" t="s">
        <v>314</v>
      </c>
      <c r="C32" s="626"/>
      <c r="D32" s="626"/>
      <c r="E32" s="626"/>
      <c r="F32" s="626"/>
      <c r="G32" s="626"/>
      <c r="H32" s="626"/>
      <c r="I32" s="626"/>
      <c r="J32" s="626"/>
      <c r="K32" s="626"/>
      <c r="L32" s="626"/>
      <c r="M32" s="626"/>
      <c r="N32" s="626"/>
      <c r="O32" s="626"/>
      <c r="P32" s="626"/>
      <c r="Q32" s="627"/>
      <c r="R32" s="628">
        <v>31175233</v>
      </c>
      <c r="S32" s="629"/>
      <c r="T32" s="629"/>
      <c r="U32" s="629"/>
      <c r="V32" s="629"/>
      <c r="W32" s="629"/>
      <c r="X32" s="629"/>
      <c r="Y32" s="630"/>
      <c r="Z32" s="655">
        <v>24.9</v>
      </c>
      <c r="AA32" s="655"/>
      <c r="AB32" s="655"/>
      <c r="AC32" s="655"/>
      <c r="AD32" s="656" t="s">
        <v>176</v>
      </c>
      <c r="AE32" s="656"/>
      <c r="AF32" s="656"/>
      <c r="AG32" s="656"/>
      <c r="AH32" s="656"/>
      <c r="AI32" s="656"/>
      <c r="AJ32" s="656"/>
      <c r="AK32" s="656"/>
      <c r="AL32" s="631" t="s">
        <v>176</v>
      </c>
      <c r="AM32" s="632"/>
      <c r="AN32" s="632"/>
      <c r="AO32" s="657"/>
      <c r="AP32" s="707"/>
      <c r="AQ32" s="708"/>
      <c r="AR32" s="708"/>
      <c r="AS32" s="708"/>
      <c r="AT32" s="712"/>
      <c r="AU32" s="216" t="s">
        <v>315</v>
      </c>
      <c r="AV32" s="216"/>
      <c r="AW32" s="216"/>
      <c r="AX32" s="625" t="s">
        <v>316</v>
      </c>
      <c r="AY32" s="626"/>
      <c r="AZ32" s="626"/>
      <c r="BA32" s="626"/>
      <c r="BB32" s="626"/>
      <c r="BC32" s="626"/>
      <c r="BD32" s="626"/>
      <c r="BE32" s="626"/>
      <c r="BF32" s="627"/>
      <c r="BG32" s="702">
        <v>98.8</v>
      </c>
      <c r="BH32" s="639"/>
      <c r="BI32" s="639"/>
      <c r="BJ32" s="639"/>
      <c r="BK32" s="639"/>
      <c r="BL32" s="639"/>
      <c r="BM32" s="632">
        <v>96.7</v>
      </c>
      <c r="BN32" s="694"/>
      <c r="BO32" s="694"/>
      <c r="BP32" s="694"/>
      <c r="BQ32" s="666"/>
      <c r="BR32" s="702">
        <v>98.1</v>
      </c>
      <c r="BS32" s="639"/>
      <c r="BT32" s="639"/>
      <c r="BU32" s="639"/>
      <c r="BV32" s="639"/>
      <c r="BW32" s="639"/>
      <c r="BX32" s="632">
        <v>96.4</v>
      </c>
      <c r="BY32" s="694"/>
      <c r="BZ32" s="694"/>
      <c r="CA32" s="694"/>
      <c r="CB32" s="666"/>
      <c r="CD32" s="718"/>
      <c r="CE32" s="719"/>
      <c r="CF32" s="670" t="s">
        <v>317</v>
      </c>
      <c r="CG32" s="667"/>
      <c r="CH32" s="667"/>
      <c r="CI32" s="667"/>
      <c r="CJ32" s="667"/>
      <c r="CK32" s="667"/>
      <c r="CL32" s="667"/>
      <c r="CM32" s="667"/>
      <c r="CN32" s="667"/>
      <c r="CO32" s="667"/>
      <c r="CP32" s="667"/>
      <c r="CQ32" s="668"/>
      <c r="CR32" s="628" t="s">
        <v>176</v>
      </c>
      <c r="CS32" s="629"/>
      <c r="CT32" s="629"/>
      <c r="CU32" s="629"/>
      <c r="CV32" s="629"/>
      <c r="CW32" s="629"/>
      <c r="CX32" s="629"/>
      <c r="CY32" s="630"/>
      <c r="CZ32" s="631" t="s">
        <v>176</v>
      </c>
      <c r="DA32" s="641"/>
      <c r="DB32" s="641"/>
      <c r="DC32" s="642"/>
      <c r="DD32" s="634" t="s">
        <v>176</v>
      </c>
      <c r="DE32" s="629"/>
      <c r="DF32" s="629"/>
      <c r="DG32" s="629"/>
      <c r="DH32" s="629"/>
      <c r="DI32" s="629"/>
      <c r="DJ32" s="629"/>
      <c r="DK32" s="630"/>
      <c r="DL32" s="634" t="s">
        <v>176</v>
      </c>
      <c r="DM32" s="629"/>
      <c r="DN32" s="629"/>
      <c r="DO32" s="629"/>
      <c r="DP32" s="629"/>
      <c r="DQ32" s="629"/>
      <c r="DR32" s="629"/>
      <c r="DS32" s="629"/>
      <c r="DT32" s="629"/>
      <c r="DU32" s="629"/>
      <c r="DV32" s="630"/>
      <c r="DW32" s="631" t="s">
        <v>138</v>
      </c>
      <c r="DX32" s="641"/>
      <c r="DY32" s="641"/>
      <c r="DZ32" s="641"/>
      <c r="EA32" s="641"/>
      <c r="EB32" s="641"/>
      <c r="EC32" s="662"/>
    </row>
    <row r="33" spans="2:133" ht="11.25" customHeight="1" x14ac:dyDescent="0.15">
      <c r="B33" s="691" t="s">
        <v>318</v>
      </c>
      <c r="C33" s="692"/>
      <c r="D33" s="692"/>
      <c r="E33" s="692"/>
      <c r="F33" s="692"/>
      <c r="G33" s="692"/>
      <c r="H33" s="692"/>
      <c r="I33" s="692"/>
      <c r="J33" s="692"/>
      <c r="K33" s="692"/>
      <c r="L33" s="692"/>
      <c r="M33" s="692"/>
      <c r="N33" s="692"/>
      <c r="O33" s="692"/>
      <c r="P33" s="692"/>
      <c r="Q33" s="693"/>
      <c r="R33" s="628">
        <v>31183511</v>
      </c>
      <c r="S33" s="629"/>
      <c r="T33" s="629"/>
      <c r="U33" s="629"/>
      <c r="V33" s="629"/>
      <c r="W33" s="629"/>
      <c r="X33" s="629"/>
      <c r="Y33" s="630"/>
      <c r="Z33" s="655">
        <v>24.9</v>
      </c>
      <c r="AA33" s="655"/>
      <c r="AB33" s="655"/>
      <c r="AC33" s="655"/>
      <c r="AD33" s="656">
        <v>28844304</v>
      </c>
      <c r="AE33" s="656"/>
      <c r="AF33" s="656"/>
      <c r="AG33" s="656"/>
      <c r="AH33" s="656"/>
      <c r="AI33" s="656"/>
      <c r="AJ33" s="656"/>
      <c r="AK33" s="656"/>
      <c r="AL33" s="631">
        <v>46.4</v>
      </c>
      <c r="AM33" s="632"/>
      <c r="AN33" s="632"/>
      <c r="AO33" s="657"/>
      <c r="AP33" s="709"/>
      <c r="AQ33" s="710"/>
      <c r="AR33" s="710"/>
      <c r="AS33" s="710"/>
      <c r="AT33" s="713"/>
      <c r="AU33" s="218"/>
      <c r="AV33" s="218"/>
      <c r="AW33" s="218"/>
      <c r="AX33" s="605" t="s">
        <v>319</v>
      </c>
      <c r="AY33" s="606"/>
      <c r="AZ33" s="606"/>
      <c r="BA33" s="606"/>
      <c r="BB33" s="606"/>
      <c r="BC33" s="606"/>
      <c r="BD33" s="606"/>
      <c r="BE33" s="606"/>
      <c r="BF33" s="607"/>
      <c r="BG33" s="690" t="s">
        <v>176</v>
      </c>
      <c r="BH33" s="609"/>
      <c r="BI33" s="609"/>
      <c r="BJ33" s="609"/>
      <c r="BK33" s="609"/>
      <c r="BL33" s="609"/>
      <c r="BM33" s="647" t="s">
        <v>176</v>
      </c>
      <c r="BN33" s="609"/>
      <c r="BO33" s="609"/>
      <c r="BP33" s="609"/>
      <c r="BQ33" s="658"/>
      <c r="BR33" s="690" t="s">
        <v>138</v>
      </c>
      <c r="BS33" s="609"/>
      <c r="BT33" s="609"/>
      <c r="BU33" s="609"/>
      <c r="BV33" s="609"/>
      <c r="BW33" s="609"/>
      <c r="BX33" s="647" t="s">
        <v>176</v>
      </c>
      <c r="BY33" s="609"/>
      <c r="BZ33" s="609"/>
      <c r="CA33" s="609"/>
      <c r="CB33" s="658"/>
      <c r="CD33" s="670" t="s">
        <v>320</v>
      </c>
      <c r="CE33" s="667"/>
      <c r="CF33" s="667"/>
      <c r="CG33" s="667"/>
      <c r="CH33" s="667"/>
      <c r="CI33" s="667"/>
      <c r="CJ33" s="667"/>
      <c r="CK33" s="667"/>
      <c r="CL33" s="667"/>
      <c r="CM33" s="667"/>
      <c r="CN33" s="667"/>
      <c r="CO33" s="667"/>
      <c r="CP33" s="667"/>
      <c r="CQ33" s="668"/>
      <c r="CR33" s="628">
        <v>44612670</v>
      </c>
      <c r="CS33" s="639"/>
      <c r="CT33" s="639"/>
      <c r="CU33" s="639"/>
      <c r="CV33" s="639"/>
      <c r="CW33" s="639"/>
      <c r="CX33" s="639"/>
      <c r="CY33" s="640"/>
      <c r="CZ33" s="631">
        <v>39</v>
      </c>
      <c r="DA33" s="641"/>
      <c r="DB33" s="641"/>
      <c r="DC33" s="642"/>
      <c r="DD33" s="634">
        <v>34126359</v>
      </c>
      <c r="DE33" s="639"/>
      <c r="DF33" s="639"/>
      <c r="DG33" s="639"/>
      <c r="DH33" s="639"/>
      <c r="DI33" s="639"/>
      <c r="DJ33" s="639"/>
      <c r="DK33" s="640"/>
      <c r="DL33" s="634">
        <v>22125777</v>
      </c>
      <c r="DM33" s="639"/>
      <c r="DN33" s="639"/>
      <c r="DO33" s="639"/>
      <c r="DP33" s="639"/>
      <c r="DQ33" s="639"/>
      <c r="DR33" s="639"/>
      <c r="DS33" s="639"/>
      <c r="DT33" s="639"/>
      <c r="DU33" s="639"/>
      <c r="DV33" s="640"/>
      <c r="DW33" s="631">
        <v>35.6</v>
      </c>
      <c r="DX33" s="641"/>
      <c r="DY33" s="641"/>
      <c r="DZ33" s="641"/>
      <c r="EA33" s="641"/>
      <c r="EB33" s="641"/>
      <c r="EC33" s="662"/>
    </row>
    <row r="34" spans="2:133" ht="11.25" customHeight="1" x14ac:dyDescent="0.15">
      <c r="B34" s="625" t="s">
        <v>321</v>
      </c>
      <c r="C34" s="626"/>
      <c r="D34" s="626"/>
      <c r="E34" s="626"/>
      <c r="F34" s="626"/>
      <c r="G34" s="626"/>
      <c r="H34" s="626"/>
      <c r="I34" s="626"/>
      <c r="J34" s="626"/>
      <c r="K34" s="626"/>
      <c r="L34" s="626"/>
      <c r="M34" s="626"/>
      <c r="N34" s="626"/>
      <c r="O34" s="626"/>
      <c r="P34" s="626"/>
      <c r="Q34" s="627"/>
      <c r="R34" s="628">
        <v>9860001</v>
      </c>
      <c r="S34" s="629"/>
      <c r="T34" s="629"/>
      <c r="U34" s="629"/>
      <c r="V34" s="629"/>
      <c r="W34" s="629"/>
      <c r="X34" s="629"/>
      <c r="Y34" s="630"/>
      <c r="Z34" s="655">
        <v>7.9</v>
      </c>
      <c r="AA34" s="655"/>
      <c r="AB34" s="655"/>
      <c r="AC34" s="655"/>
      <c r="AD34" s="656" t="s">
        <v>176</v>
      </c>
      <c r="AE34" s="656"/>
      <c r="AF34" s="656"/>
      <c r="AG34" s="656"/>
      <c r="AH34" s="656"/>
      <c r="AI34" s="656"/>
      <c r="AJ34" s="656"/>
      <c r="AK34" s="656"/>
      <c r="AL34" s="631" t="s">
        <v>176</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322</v>
      </c>
      <c r="CE34" s="667"/>
      <c r="CF34" s="667"/>
      <c r="CG34" s="667"/>
      <c r="CH34" s="667"/>
      <c r="CI34" s="667"/>
      <c r="CJ34" s="667"/>
      <c r="CK34" s="667"/>
      <c r="CL34" s="667"/>
      <c r="CM34" s="667"/>
      <c r="CN34" s="667"/>
      <c r="CO34" s="667"/>
      <c r="CP34" s="667"/>
      <c r="CQ34" s="668"/>
      <c r="CR34" s="628">
        <v>18561891</v>
      </c>
      <c r="CS34" s="629"/>
      <c r="CT34" s="629"/>
      <c r="CU34" s="629"/>
      <c r="CV34" s="629"/>
      <c r="CW34" s="629"/>
      <c r="CX34" s="629"/>
      <c r="CY34" s="630"/>
      <c r="CZ34" s="631">
        <v>16.2</v>
      </c>
      <c r="DA34" s="641"/>
      <c r="DB34" s="641"/>
      <c r="DC34" s="642"/>
      <c r="DD34" s="634">
        <v>13104055</v>
      </c>
      <c r="DE34" s="629"/>
      <c r="DF34" s="629"/>
      <c r="DG34" s="629"/>
      <c r="DH34" s="629"/>
      <c r="DI34" s="629"/>
      <c r="DJ34" s="629"/>
      <c r="DK34" s="630"/>
      <c r="DL34" s="634">
        <v>12300384</v>
      </c>
      <c r="DM34" s="629"/>
      <c r="DN34" s="629"/>
      <c r="DO34" s="629"/>
      <c r="DP34" s="629"/>
      <c r="DQ34" s="629"/>
      <c r="DR34" s="629"/>
      <c r="DS34" s="629"/>
      <c r="DT34" s="629"/>
      <c r="DU34" s="629"/>
      <c r="DV34" s="630"/>
      <c r="DW34" s="631">
        <v>19.8</v>
      </c>
      <c r="DX34" s="641"/>
      <c r="DY34" s="641"/>
      <c r="DZ34" s="641"/>
      <c r="EA34" s="641"/>
      <c r="EB34" s="641"/>
      <c r="EC34" s="662"/>
    </row>
    <row r="35" spans="2:133" ht="11.25" customHeight="1" x14ac:dyDescent="0.15">
      <c r="B35" s="625" t="s">
        <v>323</v>
      </c>
      <c r="C35" s="626"/>
      <c r="D35" s="626"/>
      <c r="E35" s="626"/>
      <c r="F35" s="626"/>
      <c r="G35" s="626"/>
      <c r="H35" s="626"/>
      <c r="I35" s="626"/>
      <c r="J35" s="626"/>
      <c r="K35" s="626"/>
      <c r="L35" s="626"/>
      <c r="M35" s="626"/>
      <c r="N35" s="626"/>
      <c r="O35" s="626"/>
      <c r="P35" s="626"/>
      <c r="Q35" s="627"/>
      <c r="R35" s="628">
        <v>353692</v>
      </c>
      <c r="S35" s="629"/>
      <c r="T35" s="629"/>
      <c r="U35" s="629"/>
      <c r="V35" s="629"/>
      <c r="W35" s="629"/>
      <c r="X35" s="629"/>
      <c r="Y35" s="630"/>
      <c r="Z35" s="655">
        <v>0.3</v>
      </c>
      <c r="AA35" s="655"/>
      <c r="AB35" s="655"/>
      <c r="AC35" s="655"/>
      <c r="AD35" s="656">
        <v>295623</v>
      </c>
      <c r="AE35" s="656"/>
      <c r="AF35" s="656"/>
      <c r="AG35" s="656"/>
      <c r="AH35" s="656"/>
      <c r="AI35" s="656"/>
      <c r="AJ35" s="656"/>
      <c r="AK35" s="656"/>
      <c r="AL35" s="631">
        <v>0.5</v>
      </c>
      <c r="AM35" s="632"/>
      <c r="AN35" s="632"/>
      <c r="AO35" s="657"/>
      <c r="AP35" s="221"/>
      <c r="AQ35" s="687" t="s">
        <v>324</v>
      </c>
      <c r="AR35" s="688"/>
      <c r="AS35" s="688"/>
      <c r="AT35" s="688"/>
      <c r="AU35" s="688"/>
      <c r="AV35" s="688"/>
      <c r="AW35" s="688"/>
      <c r="AX35" s="688"/>
      <c r="AY35" s="688"/>
      <c r="AZ35" s="688"/>
      <c r="BA35" s="688"/>
      <c r="BB35" s="688"/>
      <c r="BC35" s="688"/>
      <c r="BD35" s="688"/>
      <c r="BE35" s="688"/>
      <c r="BF35" s="689"/>
      <c r="BG35" s="687" t="s">
        <v>325</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326</v>
      </c>
      <c r="CE35" s="667"/>
      <c r="CF35" s="667"/>
      <c r="CG35" s="667"/>
      <c r="CH35" s="667"/>
      <c r="CI35" s="667"/>
      <c r="CJ35" s="667"/>
      <c r="CK35" s="667"/>
      <c r="CL35" s="667"/>
      <c r="CM35" s="667"/>
      <c r="CN35" s="667"/>
      <c r="CO35" s="667"/>
      <c r="CP35" s="667"/>
      <c r="CQ35" s="668"/>
      <c r="CR35" s="628">
        <v>1343160</v>
      </c>
      <c r="CS35" s="639"/>
      <c r="CT35" s="639"/>
      <c r="CU35" s="639"/>
      <c r="CV35" s="639"/>
      <c r="CW35" s="639"/>
      <c r="CX35" s="639"/>
      <c r="CY35" s="640"/>
      <c r="CZ35" s="631">
        <v>1.2</v>
      </c>
      <c r="DA35" s="641"/>
      <c r="DB35" s="641"/>
      <c r="DC35" s="642"/>
      <c r="DD35" s="634">
        <v>1256252</v>
      </c>
      <c r="DE35" s="639"/>
      <c r="DF35" s="639"/>
      <c r="DG35" s="639"/>
      <c r="DH35" s="639"/>
      <c r="DI35" s="639"/>
      <c r="DJ35" s="639"/>
      <c r="DK35" s="640"/>
      <c r="DL35" s="634">
        <v>1256252</v>
      </c>
      <c r="DM35" s="639"/>
      <c r="DN35" s="639"/>
      <c r="DO35" s="639"/>
      <c r="DP35" s="639"/>
      <c r="DQ35" s="639"/>
      <c r="DR35" s="639"/>
      <c r="DS35" s="639"/>
      <c r="DT35" s="639"/>
      <c r="DU35" s="639"/>
      <c r="DV35" s="640"/>
      <c r="DW35" s="631">
        <v>2</v>
      </c>
      <c r="DX35" s="641"/>
      <c r="DY35" s="641"/>
      <c r="DZ35" s="641"/>
      <c r="EA35" s="641"/>
      <c r="EB35" s="641"/>
      <c r="EC35" s="662"/>
    </row>
    <row r="36" spans="2:133" ht="11.25" customHeight="1" x14ac:dyDescent="0.15">
      <c r="B36" s="625" t="s">
        <v>327</v>
      </c>
      <c r="C36" s="626"/>
      <c r="D36" s="626"/>
      <c r="E36" s="626"/>
      <c r="F36" s="626"/>
      <c r="G36" s="626"/>
      <c r="H36" s="626"/>
      <c r="I36" s="626"/>
      <c r="J36" s="626"/>
      <c r="K36" s="626"/>
      <c r="L36" s="626"/>
      <c r="M36" s="626"/>
      <c r="N36" s="626"/>
      <c r="O36" s="626"/>
      <c r="P36" s="626"/>
      <c r="Q36" s="627"/>
      <c r="R36" s="628">
        <v>192096</v>
      </c>
      <c r="S36" s="629"/>
      <c r="T36" s="629"/>
      <c r="U36" s="629"/>
      <c r="V36" s="629"/>
      <c r="W36" s="629"/>
      <c r="X36" s="629"/>
      <c r="Y36" s="630"/>
      <c r="Z36" s="655">
        <v>0.2</v>
      </c>
      <c r="AA36" s="655"/>
      <c r="AB36" s="655"/>
      <c r="AC36" s="655"/>
      <c r="AD36" s="656" t="s">
        <v>138</v>
      </c>
      <c r="AE36" s="656"/>
      <c r="AF36" s="656"/>
      <c r="AG36" s="656"/>
      <c r="AH36" s="656"/>
      <c r="AI36" s="656"/>
      <c r="AJ36" s="656"/>
      <c r="AK36" s="656"/>
      <c r="AL36" s="631" t="s">
        <v>176</v>
      </c>
      <c r="AM36" s="632"/>
      <c r="AN36" s="632"/>
      <c r="AO36" s="657"/>
      <c r="AP36" s="221"/>
      <c r="AQ36" s="678" t="s">
        <v>328</v>
      </c>
      <c r="AR36" s="679"/>
      <c r="AS36" s="679"/>
      <c r="AT36" s="679"/>
      <c r="AU36" s="679"/>
      <c r="AV36" s="679"/>
      <c r="AW36" s="679"/>
      <c r="AX36" s="679"/>
      <c r="AY36" s="680"/>
      <c r="AZ36" s="681">
        <v>9112325</v>
      </c>
      <c r="BA36" s="682"/>
      <c r="BB36" s="682"/>
      <c r="BC36" s="682"/>
      <c r="BD36" s="682"/>
      <c r="BE36" s="682"/>
      <c r="BF36" s="683"/>
      <c r="BG36" s="684" t="s">
        <v>329</v>
      </c>
      <c r="BH36" s="685"/>
      <c r="BI36" s="685"/>
      <c r="BJ36" s="685"/>
      <c r="BK36" s="685"/>
      <c r="BL36" s="685"/>
      <c r="BM36" s="685"/>
      <c r="BN36" s="685"/>
      <c r="BO36" s="685"/>
      <c r="BP36" s="685"/>
      <c r="BQ36" s="685"/>
      <c r="BR36" s="685"/>
      <c r="BS36" s="685"/>
      <c r="BT36" s="685"/>
      <c r="BU36" s="686"/>
      <c r="BV36" s="681">
        <v>309906</v>
      </c>
      <c r="BW36" s="682"/>
      <c r="BX36" s="682"/>
      <c r="BY36" s="682"/>
      <c r="BZ36" s="682"/>
      <c r="CA36" s="682"/>
      <c r="CB36" s="683"/>
      <c r="CD36" s="670" t="s">
        <v>330</v>
      </c>
      <c r="CE36" s="667"/>
      <c r="CF36" s="667"/>
      <c r="CG36" s="667"/>
      <c r="CH36" s="667"/>
      <c r="CI36" s="667"/>
      <c r="CJ36" s="667"/>
      <c r="CK36" s="667"/>
      <c r="CL36" s="667"/>
      <c r="CM36" s="667"/>
      <c r="CN36" s="667"/>
      <c r="CO36" s="667"/>
      <c r="CP36" s="667"/>
      <c r="CQ36" s="668"/>
      <c r="CR36" s="628">
        <v>7349608</v>
      </c>
      <c r="CS36" s="629"/>
      <c r="CT36" s="629"/>
      <c r="CU36" s="629"/>
      <c r="CV36" s="629"/>
      <c r="CW36" s="629"/>
      <c r="CX36" s="629"/>
      <c r="CY36" s="630"/>
      <c r="CZ36" s="631">
        <v>6.4</v>
      </c>
      <c r="DA36" s="641"/>
      <c r="DB36" s="641"/>
      <c r="DC36" s="642"/>
      <c r="DD36" s="634">
        <v>5987260</v>
      </c>
      <c r="DE36" s="629"/>
      <c r="DF36" s="629"/>
      <c r="DG36" s="629"/>
      <c r="DH36" s="629"/>
      <c r="DI36" s="629"/>
      <c r="DJ36" s="629"/>
      <c r="DK36" s="630"/>
      <c r="DL36" s="634">
        <v>3254744</v>
      </c>
      <c r="DM36" s="629"/>
      <c r="DN36" s="629"/>
      <c r="DO36" s="629"/>
      <c r="DP36" s="629"/>
      <c r="DQ36" s="629"/>
      <c r="DR36" s="629"/>
      <c r="DS36" s="629"/>
      <c r="DT36" s="629"/>
      <c r="DU36" s="629"/>
      <c r="DV36" s="630"/>
      <c r="DW36" s="631">
        <v>5.2</v>
      </c>
      <c r="DX36" s="641"/>
      <c r="DY36" s="641"/>
      <c r="DZ36" s="641"/>
      <c r="EA36" s="641"/>
      <c r="EB36" s="641"/>
      <c r="EC36" s="662"/>
    </row>
    <row r="37" spans="2:133" ht="11.25" customHeight="1" x14ac:dyDescent="0.15">
      <c r="B37" s="625" t="s">
        <v>331</v>
      </c>
      <c r="C37" s="626"/>
      <c r="D37" s="626"/>
      <c r="E37" s="626"/>
      <c r="F37" s="626"/>
      <c r="G37" s="626"/>
      <c r="H37" s="626"/>
      <c r="I37" s="626"/>
      <c r="J37" s="626"/>
      <c r="K37" s="626"/>
      <c r="L37" s="626"/>
      <c r="M37" s="626"/>
      <c r="N37" s="626"/>
      <c r="O37" s="626"/>
      <c r="P37" s="626"/>
      <c r="Q37" s="627"/>
      <c r="R37" s="628">
        <v>4754733</v>
      </c>
      <c r="S37" s="629"/>
      <c r="T37" s="629"/>
      <c r="U37" s="629"/>
      <c r="V37" s="629"/>
      <c r="W37" s="629"/>
      <c r="X37" s="629"/>
      <c r="Y37" s="630"/>
      <c r="Z37" s="655">
        <v>3.8</v>
      </c>
      <c r="AA37" s="655"/>
      <c r="AB37" s="655"/>
      <c r="AC37" s="655"/>
      <c r="AD37" s="656" t="s">
        <v>176</v>
      </c>
      <c r="AE37" s="656"/>
      <c r="AF37" s="656"/>
      <c r="AG37" s="656"/>
      <c r="AH37" s="656"/>
      <c r="AI37" s="656"/>
      <c r="AJ37" s="656"/>
      <c r="AK37" s="656"/>
      <c r="AL37" s="631" t="s">
        <v>176</v>
      </c>
      <c r="AM37" s="632"/>
      <c r="AN37" s="632"/>
      <c r="AO37" s="657"/>
      <c r="AQ37" s="663" t="s">
        <v>332</v>
      </c>
      <c r="AR37" s="664"/>
      <c r="AS37" s="664"/>
      <c r="AT37" s="664"/>
      <c r="AU37" s="664"/>
      <c r="AV37" s="664"/>
      <c r="AW37" s="664"/>
      <c r="AX37" s="664"/>
      <c r="AY37" s="665"/>
      <c r="AZ37" s="628">
        <v>1696576</v>
      </c>
      <c r="BA37" s="629"/>
      <c r="BB37" s="629"/>
      <c r="BC37" s="629"/>
      <c r="BD37" s="639"/>
      <c r="BE37" s="639"/>
      <c r="BF37" s="666"/>
      <c r="BG37" s="670" t="s">
        <v>333</v>
      </c>
      <c r="BH37" s="667"/>
      <c r="BI37" s="667"/>
      <c r="BJ37" s="667"/>
      <c r="BK37" s="667"/>
      <c r="BL37" s="667"/>
      <c r="BM37" s="667"/>
      <c r="BN37" s="667"/>
      <c r="BO37" s="667"/>
      <c r="BP37" s="667"/>
      <c r="BQ37" s="667"/>
      <c r="BR37" s="667"/>
      <c r="BS37" s="667"/>
      <c r="BT37" s="667"/>
      <c r="BU37" s="668"/>
      <c r="BV37" s="628">
        <v>309906</v>
      </c>
      <c r="BW37" s="629"/>
      <c r="BX37" s="629"/>
      <c r="BY37" s="629"/>
      <c r="BZ37" s="629"/>
      <c r="CA37" s="629"/>
      <c r="CB37" s="669"/>
      <c r="CD37" s="670" t="s">
        <v>334</v>
      </c>
      <c r="CE37" s="667"/>
      <c r="CF37" s="667"/>
      <c r="CG37" s="667"/>
      <c r="CH37" s="667"/>
      <c r="CI37" s="667"/>
      <c r="CJ37" s="667"/>
      <c r="CK37" s="667"/>
      <c r="CL37" s="667"/>
      <c r="CM37" s="667"/>
      <c r="CN37" s="667"/>
      <c r="CO37" s="667"/>
      <c r="CP37" s="667"/>
      <c r="CQ37" s="668"/>
      <c r="CR37" s="628">
        <v>1214073</v>
      </c>
      <c r="CS37" s="639"/>
      <c r="CT37" s="639"/>
      <c r="CU37" s="639"/>
      <c r="CV37" s="639"/>
      <c r="CW37" s="639"/>
      <c r="CX37" s="639"/>
      <c r="CY37" s="640"/>
      <c r="CZ37" s="631">
        <v>1.1000000000000001</v>
      </c>
      <c r="DA37" s="641"/>
      <c r="DB37" s="641"/>
      <c r="DC37" s="642"/>
      <c r="DD37" s="634">
        <v>1214073</v>
      </c>
      <c r="DE37" s="639"/>
      <c r="DF37" s="639"/>
      <c r="DG37" s="639"/>
      <c r="DH37" s="639"/>
      <c r="DI37" s="639"/>
      <c r="DJ37" s="639"/>
      <c r="DK37" s="640"/>
      <c r="DL37" s="634">
        <v>905377</v>
      </c>
      <c r="DM37" s="639"/>
      <c r="DN37" s="639"/>
      <c r="DO37" s="639"/>
      <c r="DP37" s="639"/>
      <c r="DQ37" s="639"/>
      <c r="DR37" s="639"/>
      <c r="DS37" s="639"/>
      <c r="DT37" s="639"/>
      <c r="DU37" s="639"/>
      <c r="DV37" s="640"/>
      <c r="DW37" s="631">
        <v>1.5</v>
      </c>
      <c r="DX37" s="641"/>
      <c r="DY37" s="641"/>
      <c r="DZ37" s="641"/>
      <c r="EA37" s="641"/>
      <c r="EB37" s="641"/>
      <c r="EC37" s="662"/>
    </row>
    <row r="38" spans="2:133" ht="11.25" customHeight="1" x14ac:dyDescent="0.15">
      <c r="B38" s="625" t="s">
        <v>335</v>
      </c>
      <c r="C38" s="626"/>
      <c r="D38" s="626"/>
      <c r="E38" s="626"/>
      <c r="F38" s="626"/>
      <c r="G38" s="626"/>
      <c r="H38" s="626"/>
      <c r="I38" s="626"/>
      <c r="J38" s="626"/>
      <c r="K38" s="626"/>
      <c r="L38" s="626"/>
      <c r="M38" s="626"/>
      <c r="N38" s="626"/>
      <c r="O38" s="626"/>
      <c r="P38" s="626"/>
      <c r="Q38" s="627"/>
      <c r="R38" s="628">
        <v>7931872</v>
      </c>
      <c r="S38" s="629"/>
      <c r="T38" s="629"/>
      <c r="U38" s="629"/>
      <c r="V38" s="629"/>
      <c r="W38" s="629"/>
      <c r="X38" s="629"/>
      <c r="Y38" s="630"/>
      <c r="Z38" s="655">
        <v>6.3</v>
      </c>
      <c r="AA38" s="655"/>
      <c r="AB38" s="655"/>
      <c r="AC38" s="655"/>
      <c r="AD38" s="656" t="s">
        <v>176</v>
      </c>
      <c r="AE38" s="656"/>
      <c r="AF38" s="656"/>
      <c r="AG38" s="656"/>
      <c r="AH38" s="656"/>
      <c r="AI38" s="656"/>
      <c r="AJ38" s="656"/>
      <c r="AK38" s="656"/>
      <c r="AL38" s="631" t="s">
        <v>138</v>
      </c>
      <c r="AM38" s="632"/>
      <c r="AN38" s="632"/>
      <c r="AO38" s="657"/>
      <c r="AQ38" s="663" t="s">
        <v>336</v>
      </c>
      <c r="AR38" s="664"/>
      <c r="AS38" s="664"/>
      <c r="AT38" s="664"/>
      <c r="AU38" s="664"/>
      <c r="AV38" s="664"/>
      <c r="AW38" s="664"/>
      <c r="AX38" s="664"/>
      <c r="AY38" s="665"/>
      <c r="AZ38" s="628">
        <v>18235</v>
      </c>
      <c r="BA38" s="629"/>
      <c r="BB38" s="629"/>
      <c r="BC38" s="629"/>
      <c r="BD38" s="639"/>
      <c r="BE38" s="639"/>
      <c r="BF38" s="666"/>
      <c r="BG38" s="670" t="s">
        <v>337</v>
      </c>
      <c r="BH38" s="667"/>
      <c r="BI38" s="667"/>
      <c r="BJ38" s="667"/>
      <c r="BK38" s="667"/>
      <c r="BL38" s="667"/>
      <c r="BM38" s="667"/>
      <c r="BN38" s="667"/>
      <c r="BO38" s="667"/>
      <c r="BP38" s="667"/>
      <c r="BQ38" s="667"/>
      <c r="BR38" s="667"/>
      <c r="BS38" s="667"/>
      <c r="BT38" s="667"/>
      <c r="BU38" s="668"/>
      <c r="BV38" s="628">
        <v>34110</v>
      </c>
      <c r="BW38" s="629"/>
      <c r="BX38" s="629"/>
      <c r="BY38" s="629"/>
      <c r="BZ38" s="629"/>
      <c r="CA38" s="629"/>
      <c r="CB38" s="669"/>
      <c r="CD38" s="670" t="s">
        <v>338</v>
      </c>
      <c r="CE38" s="667"/>
      <c r="CF38" s="667"/>
      <c r="CG38" s="667"/>
      <c r="CH38" s="667"/>
      <c r="CI38" s="667"/>
      <c r="CJ38" s="667"/>
      <c r="CK38" s="667"/>
      <c r="CL38" s="667"/>
      <c r="CM38" s="667"/>
      <c r="CN38" s="667"/>
      <c r="CO38" s="667"/>
      <c r="CP38" s="667"/>
      <c r="CQ38" s="668"/>
      <c r="CR38" s="628">
        <v>9112325</v>
      </c>
      <c r="CS38" s="629"/>
      <c r="CT38" s="629"/>
      <c r="CU38" s="629"/>
      <c r="CV38" s="629"/>
      <c r="CW38" s="629"/>
      <c r="CX38" s="629"/>
      <c r="CY38" s="630"/>
      <c r="CZ38" s="631">
        <v>8</v>
      </c>
      <c r="DA38" s="641"/>
      <c r="DB38" s="641"/>
      <c r="DC38" s="642"/>
      <c r="DD38" s="634">
        <v>7636336</v>
      </c>
      <c r="DE38" s="629"/>
      <c r="DF38" s="629"/>
      <c r="DG38" s="629"/>
      <c r="DH38" s="629"/>
      <c r="DI38" s="629"/>
      <c r="DJ38" s="629"/>
      <c r="DK38" s="630"/>
      <c r="DL38" s="634">
        <v>5313650</v>
      </c>
      <c r="DM38" s="629"/>
      <c r="DN38" s="629"/>
      <c r="DO38" s="629"/>
      <c r="DP38" s="629"/>
      <c r="DQ38" s="629"/>
      <c r="DR38" s="629"/>
      <c r="DS38" s="629"/>
      <c r="DT38" s="629"/>
      <c r="DU38" s="629"/>
      <c r="DV38" s="630"/>
      <c r="DW38" s="631">
        <v>8.5</v>
      </c>
      <c r="DX38" s="641"/>
      <c r="DY38" s="641"/>
      <c r="DZ38" s="641"/>
      <c r="EA38" s="641"/>
      <c r="EB38" s="641"/>
      <c r="EC38" s="662"/>
    </row>
    <row r="39" spans="2:133" ht="11.25" customHeight="1" x14ac:dyDescent="0.15">
      <c r="B39" s="625" t="s">
        <v>339</v>
      </c>
      <c r="C39" s="626"/>
      <c r="D39" s="626"/>
      <c r="E39" s="626"/>
      <c r="F39" s="626"/>
      <c r="G39" s="626"/>
      <c r="H39" s="626"/>
      <c r="I39" s="626"/>
      <c r="J39" s="626"/>
      <c r="K39" s="626"/>
      <c r="L39" s="626"/>
      <c r="M39" s="626"/>
      <c r="N39" s="626"/>
      <c r="O39" s="626"/>
      <c r="P39" s="626"/>
      <c r="Q39" s="627"/>
      <c r="R39" s="628">
        <v>3250189</v>
      </c>
      <c r="S39" s="629"/>
      <c r="T39" s="629"/>
      <c r="U39" s="629"/>
      <c r="V39" s="629"/>
      <c r="W39" s="629"/>
      <c r="X39" s="629"/>
      <c r="Y39" s="630"/>
      <c r="Z39" s="655">
        <v>2.6</v>
      </c>
      <c r="AA39" s="655"/>
      <c r="AB39" s="655"/>
      <c r="AC39" s="655"/>
      <c r="AD39" s="656">
        <v>716</v>
      </c>
      <c r="AE39" s="656"/>
      <c r="AF39" s="656"/>
      <c r="AG39" s="656"/>
      <c r="AH39" s="656"/>
      <c r="AI39" s="656"/>
      <c r="AJ39" s="656"/>
      <c r="AK39" s="656"/>
      <c r="AL39" s="631">
        <v>0</v>
      </c>
      <c r="AM39" s="632"/>
      <c r="AN39" s="632"/>
      <c r="AO39" s="657"/>
      <c r="AQ39" s="663" t="s">
        <v>340</v>
      </c>
      <c r="AR39" s="664"/>
      <c r="AS39" s="664"/>
      <c r="AT39" s="664"/>
      <c r="AU39" s="664"/>
      <c r="AV39" s="664"/>
      <c r="AW39" s="664"/>
      <c r="AX39" s="664"/>
      <c r="AY39" s="665"/>
      <c r="AZ39" s="628" t="s">
        <v>138</v>
      </c>
      <c r="BA39" s="629"/>
      <c r="BB39" s="629"/>
      <c r="BC39" s="629"/>
      <c r="BD39" s="639"/>
      <c r="BE39" s="639"/>
      <c r="BF39" s="666"/>
      <c r="BG39" s="670" t="s">
        <v>341</v>
      </c>
      <c r="BH39" s="667"/>
      <c r="BI39" s="667"/>
      <c r="BJ39" s="667"/>
      <c r="BK39" s="667"/>
      <c r="BL39" s="667"/>
      <c r="BM39" s="667"/>
      <c r="BN39" s="667"/>
      <c r="BO39" s="667"/>
      <c r="BP39" s="667"/>
      <c r="BQ39" s="667"/>
      <c r="BR39" s="667"/>
      <c r="BS39" s="667"/>
      <c r="BT39" s="667"/>
      <c r="BU39" s="668"/>
      <c r="BV39" s="628">
        <v>45747</v>
      </c>
      <c r="BW39" s="629"/>
      <c r="BX39" s="629"/>
      <c r="BY39" s="629"/>
      <c r="BZ39" s="629"/>
      <c r="CA39" s="629"/>
      <c r="CB39" s="669"/>
      <c r="CD39" s="670" t="s">
        <v>342</v>
      </c>
      <c r="CE39" s="667"/>
      <c r="CF39" s="667"/>
      <c r="CG39" s="667"/>
      <c r="CH39" s="667"/>
      <c r="CI39" s="667"/>
      <c r="CJ39" s="667"/>
      <c r="CK39" s="667"/>
      <c r="CL39" s="667"/>
      <c r="CM39" s="667"/>
      <c r="CN39" s="667"/>
      <c r="CO39" s="667"/>
      <c r="CP39" s="667"/>
      <c r="CQ39" s="668"/>
      <c r="CR39" s="628">
        <v>6184486</v>
      </c>
      <c r="CS39" s="639"/>
      <c r="CT39" s="639"/>
      <c r="CU39" s="639"/>
      <c r="CV39" s="639"/>
      <c r="CW39" s="639"/>
      <c r="CX39" s="639"/>
      <c r="CY39" s="640"/>
      <c r="CZ39" s="631">
        <v>5.4</v>
      </c>
      <c r="DA39" s="641"/>
      <c r="DB39" s="641"/>
      <c r="DC39" s="642"/>
      <c r="DD39" s="634">
        <v>6140293</v>
      </c>
      <c r="DE39" s="639"/>
      <c r="DF39" s="639"/>
      <c r="DG39" s="639"/>
      <c r="DH39" s="639"/>
      <c r="DI39" s="639"/>
      <c r="DJ39" s="639"/>
      <c r="DK39" s="640"/>
      <c r="DL39" s="634" t="s">
        <v>176</v>
      </c>
      <c r="DM39" s="639"/>
      <c r="DN39" s="639"/>
      <c r="DO39" s="639"/>
      <c r="DP39" s="639"/>
      <c r="DQ39" s="639"/>
      <c r="DR39" s="639"/>
      <c r="DS39" s="639"/>
      <c r="DT39" s="639"/>
      <c r="DU39" s="639"/>
      <c r="DV39" s="640"/>
      <c r="DW39" s="631" t="s">
        <v>176</v>
      </c>
      <c r="DX39" s="641"/>
      <c r="DY39" s="641"/>
      <c r="DZ39" s="641"/>
      <c r="EA39" s="641"/>
      <c r="EB39" s="641"/>
      <c r="EC39" s="662"/>
    </row>
    <row r="40" spans="2:133" ht="11.25" customHeight="1" x14ac:dyDescent="0.15">
      <c r="B40" s="625" t="s">
        <v>343</v>
      </c>
      <c r="C40" s="626"/>
      <c r="D40" s="626"/>
      <c r="E40" s="626"/>
      <c r="F40" s="626"/>
      <c r="G40" s="626"/>
      <c r="H40" s="626"/>
      <c r="I40" s="626"/>
      <c r="J40" s="626"/>
      <c r="K40" s="626"/>
      <c r="L40" s="626"/>
      <c r="M40" s="626"/>
      <c r="N40" s="626"/>
      <c r="O40" s="626"/>
      <c r="P40" s="626"/>
      <c r="Q40" s="627"/>
      <c r="R40" s="628">
        <v>1342400</v>
      </c>
      <c r="S40" s="629"/>
      <c r="T40" s="629"/>
      <c r="U40" s="629"/>
      <c r="V40" s="629"/>
      <c r="W40" s="629"/>
      <c r="X40" s="629"/>
      <c r="Y40" s="630"/>
      <c r="Z40" s="655">
        <v>1.1000000000000001</v>
      </c>
      <c r="AA40" s="655"/>
      <c r="AB40" s="655"/>
      <c r="AC40" s="655"/>
      <c r="AD40" s="656" t="s">
        <v>176</v>
      </c>
      <c r="AE40" s="656"/>
      <c r="AF40" s="656"/>
      <c r="AG40" s="656"/>
      <c r="AH40" s="656"/>
      <c r="AI40" s="656"/>
      <c r="AJ40" s="656"/>
      <c r="AK40" s="656"/>
      <c r="AL40" s="631" t="s">
        <v>138</v>
      </c>
      <c r="AM40" s="632"/>
      <c r="AN40" s="632"/>
      <c r="AO40" s="657"/>
      <c r="AQ40" s="663" t="s">
        <v>344</v>
      </c>
      <c r="AR40" s="664"/>
      <c r="AS40" s="664"/>
      <c r="AT40" s="664"/>
      <c r="AU40" s="664"/>
      <c r="AV40" s="664"/>
      <c r="AW40" s="664"/>
      <c r="AX40" s="664"/>
      <c r="AY40" s="665"/>
      <c r="AZ40" s="628" t="s">
        <v>138</v>
      </c>
      <c r="BA40" s="629"/>
      <c r="BB40" s="629"/>
      <c r="BC40" s="629"/>
      <c r="BD40" s="639"/>
      <c r="BE40" s="639"/>
      <c r="BF40" s="666"/>
      <c r="BG40" s="671" t="s">
        <v>345</v>
      </c>
      <c r="BH40" s="672"/>
      <c r="BI40" s="672"/>
      <c r="BJ40" s="672"/>
      <c r="BK40" s="672"/>
      <c r="BL40" s="222"/>
      <c r="BM40" s="667" t="s">
        <v>346</v>
      </c>
      <c r="BN40" s="667"/>
      <c r="BO40" s="667"/>
      <c r="BP40" s="667"/>
      <c r="BQ40" s="667"/>
      <c r="BR40" s="667"/>
      <c r="BS40" s="667"/>
      <c r="BT40" s="667"/>
      <c r="BU40" s="668"/>
      <c r="BV40" s="628">
        <v>122</v>
      </c>
      <c r="BW40" s="629"/>
      <c r="BX40" s="629"/>
      <c r="BY40" s="629"/>
      <c r="BZ40" s="629"/>
      <c r="CA40" s="629"/>
      <c r="CB40" s="669"/>
      <c r="CD40" s="670" t="s">
        <v>347</v>
      </c>
      <c r="CE40" s="667"/>
      <c r="CF40" s="667"/>
      <c r="CG40" s="667"/>
      <c r="CH40" s="667"/>
      <c r="CI40" s="667"/>
      <c r="CJ40" s="667"/>
      <c r="CK40" s="667"/>
      <c r="CL40" s="667"/>
      <c r="CM40" s="667"/>
      <c r="CN40" s="667"/>
      <c r="CO40" s="667"/>
      <c r="CP40" s="667"/>
      <c r="CQ40" s="668"/>
      <c r="CR40" s="628">
        <v>2061200</v>
      </c>
      <c r="CS40" s="629"/>
      <c r="CT40" s="629"/>
      <c r="CU40" s="629"/>
      <c r="CV40" s="629"/>
      <c r="CW40" s="629"/>
      <c r="CX40" s="629"/>
      <c r="CY40" s="630"/>
      <c r="CZ40" s="631">
        <v>1.8</v>
      </c>
      <c r="DA40" s="641"/>
      <c r="DB40" s="641"/>
      <c r="DC40" s="642"/>
      <c r="DD40" s="634">
        <v>2163</v>
      </c>
      <c r="DE40" s="629"/>
      <c r="DF40" s="629"/>
      <c r="DG40" s="629"/>
      <c r="DH40" s="629"/>
      <c r="DI40" s="629"/>
      <c r="DJ40" s="629"/>
      <c r="DK40" s="630"/>
      <c r="DL40" s="634">
        <v>747</v>
      </c>
      <c r="DM40" s="629"/>
      <c r="DN40" s="629"/>
      <c r="DO40" s="629"/>
      <c r="DP40" s="629"/>
      <c r="DQ40" s="629"/>
      <c r="DR40" s="629"/>
      <c r="DS40" s="629"/>
      <c r="DT40" s="629"/>
      <c r="DU40" s="629"/>
      <c r="DV40" s="630"/>
      <c r="DW40" s="631">
        <v>0</v>
      </c>
      <c r="DX40" s="641"/>
      <c r="DY40" s="641"/>
      <c r="DZ40" s="641"/>
      <c r="EA40" s="641"/>
      <c r="EB40" s="641"/>
      <c r="EC40" s="662"/>
    </row>
    <row r="41" spans="2:133" ht="11.25" customHeight="1" x14ac:dyDescent="0.15">
      <c r="B41" s="625" t="s">
        <v>348</v>
      </c>
      <c r="C41" s="626"/>
      <c r="D41" s="626"/>
      <c r="E41" s="626"/>
      <c r="F41" s="626"/>
      <c r="G41" s="626"/>
      <c r="H41" s="626"/>
      <c r="I41" s="626"/>
      <c r="J41" s="626"/>
      <c r="K41" s="626"/>
      <c r="L41" s="626"/>
      <c r="M41" s="626"/>
      <c r="N41" s="626"/>
      <c r="O41" s="626"/>
      <c r="P41" s="626"/>
      <c r="Q41" s="627"/>
      <c r="R41" s="628" t="s">
        <v>176</v>
      </c>
      <c r="S41" s="629"/>
      <c r="T41" s="629"/>
      <c r="U41" s="629"/>
      <c r="V41" s="629"/>
      <c r="W41" s="629"/>
      <c r="X41" s="629"/>
      <c r="Y41" s="630"/>
      <c r="Z41" s="655" t="s">
        <v>176</v>
      </c>
      <c r="AA41" s="655"/>
      <c r="AB41" s="655"/>
      <c r="AC41" s="655"/>
      <c r="AD41" s="656" t="s">
        <v>176</v>
      </c>
      <c r="AE41" s="656"/>
      <c r="AF41" s="656"/>
      <c r="AG41" s="656"/>
      <c r="AH41" s="656"/>
      <c r="AI41" s="656"/>
      <c r="AJ41" s="656"/>
      <c r="AK41" s="656"/>
      <c r="AL41" s="631" t="s">
        <v>138</v>
      </c>
      <c r="AM41" s="632"/>
      <c r="AN41" s="632"/>
      <c r="AO41" s="657"/>
      <c r="AQ41" s="663" t="s">
        <v>349</v>
      </c>
      <c r="AR41" s="664"/>
      <c r="AS41" s="664"/>
      <c r="AT41" s="664"/>
      <c r="AU41" s="664"/>
      <c r="AV41" s="664"/>
      <c r="AW41" s="664"/>
      <c r="AX41" s="664"/>
      <c r="AY41" s="665"/>
      <c r="AZ41" s="628">
        <v>2262487</v>
      </c>
      <c r="BA41" s="629"/>
      <c r="BB41" s="629"/>
      <c r="BC41" s="629"/>
      <c r="BD41" s="639"/>
      <c r="BE41" s="639"/>
      <c r="BF41" s="666"/>
      <c r="BG41" s="671"/>
      <c r="BH41" s="672"/>
      <c r="BI41" s="672"/>
      <c r="BJ41" s="672"/>
      <c r="BK41" s="672"/>
      <c r="BL41" s="222"/>
      <c r="BM41" s="667" t="s">
        <v>350</v>
      </c>
      <c r="BN41" s="667"/>
      <c r="BO41" s="667"/>
      <c r="BP41" s="667"/>
      <c r="BQ41" s="667"/>
      <c r="BR41" s="667"/>
      <c r="BS41" s="667"/>
      <c r="BT41" s="667"/>
      <c r="BU41" s="668"/>
      <c r="BV41" s="628">
        <v>2</v>
      </c>
      <c r="BW41" s="629"/>
      <c r="BX41" s="629"/>
      <c r="BY41" s="629"/>
      <c r="BZ41" s="629"/>
      <c r="CA41" s="629"/>
      <c r="CB41" s="669"/>
      <c r="CD41" s="670" t="s">
        <v>351</v>
      </c>
      <c r="CE41" s="667"/>
      <c r="CF41" s="667"/>
      <c r="CG41" s="667"/>
      <c r="CH41" s="667"/>
      <c r="CI41" s="667"/>
      <c r="CJ41" s="667"/>
      <c r="CK41" s="667"/>
      <c r="CL41" s="667"/>
      <c r="CM41" s="667"/>
      <c r="CN41" s="667"/>
      <c r="CO41" s="667"/>
      <c r="CP41" s="667"/>
      <c r="CQ41" s="668"/>
      <c r="CR41" s="628" t="s">
        <v>176</v>
      </c>
      <c r="CS41" s="639"/>
      <c r="CT41" s="639"/>
      <c r="CU41" s="639"/>
      <c r="CV41" s="639"/>
      <c r="CW41" s="639"/>
      <c r="CX41" s="639"/>
      <c r="CY41" s="640"/>
      <c r="CZ41" s="631" t="s">
        <v>138</v>
      </c>
      <c r="DA41" s="641"/>
      <c r="DB41" s="641"/>
      <c r="DC41" s="642"/>
      <c r="DD41" s="634" t="s">
        <v>138</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352</v>
      </c>
      <c r="C42" s="626"/>
      <c r="D42" s="626"/>
      <c r="E42" s="626"/>
      <c r="F42" s="626"/>
      <c r="G42" s="626"/>
      <c r="H42" s="626"/>
      <c r="I42" s="626"/>
      <c r="J42" s="626"/>
      <c r="K42" s="626"/>
      <c r="L42" s="626"/>
      <c r="M42" s="626"/>
      <c r="N42" s="626"/>
      <c r="O42" s="626"/>
      <c r="P42" s="626"/>
      <c r="Q42" s="627"/>
      <c r="R42" s="628" t="s">
        <v>176</v>
      </c>
      <c r="S42" s="629"/>
      <c r="T42" s="629"/>
      <c r="U42" s="629"/>
      <c r="V42" s="629"/>
      <c r="W42" s="629"/>
      <c r="X42" s="629"/>
      <c r="Y42" s="630"/>
      <c r="Z42" s="655" t="s">
        <v>176</v>
      </c>
      <c r="AA42" s="655"/>
      <c r="AB42" s="655"/>
      <c r="AC42" s="655"/>
      <c r="AD42" s="656" t="s">
        <v>176</v>
      </c>
      <c r="AE42" s="656"/>
      <c r="AF42" s="656"/>
      <c r="AG42" s="656"/>
      <c r="AH42" s="656"/>
      <c r="AI42" s="656"/>
      <c r="AJ42" s="656"/>
      <c r="AK42" s="656"/>
      <c r="AL42" s="631" t="s">
        <v>176</v>
      </c>
      <c r="AM42" s="632"/>
      <c r="AN42" s="632"/>
      <c r="AO42" s="657"/>
      <c r="AQ42" s="675" t="s">
        <v>353</v>
      </c>
      <c r="AR42" s="676"/>
      <c r="AS42" s="676"/>
      <c r="AT42" s="676"/>
      <c r="AU42" s="676"/>
      <c r="AV42" s="676"/>
      <c r="AW42" s="676"/>
      <c r="AX42" s="676"/>
      <c r="AY42" s="677"/>
      <c r="AZ42" s="608">
        <v>5135027</v>
      </c>
      <c r="BA42" s="643"/>
      <c r="BB42" s="643"/>
      <c r="BC42" s="643"/>
      <c r="BD42" s="609"/>
      <c r="BE42" s="609"/>
      <c r="BF42" s="658"/>
      <c r="BG42" s="673"/>
      <c r="BH42" s="674"/>
      <c r="BI42" s="674"/>
      <c r="BJ42" s="674"/>
      <c r="BK42" s="674"/>
      <c r="BL42" s="223"/>
      <c r="BM42" s="659" t="s">
        <v>354</v>
      </c>
      <c r="BN42" s="659"/>
      <c r="BO42" s="659"/>
      <c r="BP42" s="659"/>
      <c r="BQ42" s="659"/>
      <c r="BR42" s="659"/>
      <c r="BS42" s="659"/>
      <c r="BT42" s="659"/>
      <c r="BU42" s="660"/>
      <c r="BV42" s="608">
        <v>295</v>
      </c>
      <c r="BW42" s="643"/>
      <c r="BX42" s="643"/>
      <c r="BY42" s="643"/>
      <c r="BZ42" s="643"/>
      <c r="CA42" s="643"/>
      <c r="CB42" s="661"/>
      <c r="CD42" s="625" t="s">
        <v>355</v>
      </c>
      <c r="CE42" s="626"/>
      <c r="CF42" s="626"/>
      <c r="CG42" s="626"/>
      <c r="CH42" s="626"/>
      <c r="CI42" s="626"/>
      <c r="CJ42" s="626"/>
      <c r="CK42" s="626"/>
      <c r="CL42" s="626"/>
      <c r="CM42" s="626"/>
      <c r="CN42" s="626"/>
      <c r="CO42" s="626"/>
      <c r="CP42" s="626"/>
      <c r="CQ42" s="627"/>
      <c r="CR42" s="628">
        <v>9529209</v>
      </c>
      <c r="CS42" s="639"/>
      <c r="CT42" s="639"/>
      <c r="CU42" s="639"/>
      <c r="CV42" s="639"/>
      <c r="CW42" s="639"/>
      <c r="CX42" s="639"/>
      <c r="CY42" s="640"/>
      <c r="CZ42" s="631">
        <v>8.3000000000000007</v>
      </c>
      <c r="DA42" s="641"/>
      <c r="DB42" s="641"/>
      <c r="DC42" s="642"/>
      <c r="DD42" s="634">
        <v>3323843</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356</v>
      </c>
      <c r="C43" s="626"/>
      <c r="D43" s="626"/>
      <c r="E43" s="626"/>
      <c r="F43" s="626"/>
      <c r="G43" s="626"/>
      <c r="H43" s="626"/>
      <c r="I43" s="626"/>
      <c r="J43" s="626"/>
      <c r="K43" s="626"/>
      <c r="L43" s="626"/>
      <c r="M43" s="626"/>
      <c r="N43" s="626"/>
      <c r="O43" s="626"/>
      <c r="P43" s="626"/>
      <c r="Q43" s="627"/>
      <c r="R43" s="628" t="s">
        <v>176</v>
      </c>
      <c r="S43" s="629"/>
      <c r="T43" s="629"/>
      <c r="U43" s="629"/>
      <c r="V43" s="629"/>
      <c r="W43" s="629"/>
      <c r="X43" s="629"/>
      <c r="Y43" s="630"/>
      <c r="Z43" s="655" t="s">
        <v>176</v>
      </c>
      <c r="AA43" s="655"/>
      <c r="AB43" s="655"/>
      <c r="AC43" s="655"/>
      <c r="AD43" s="656" t="s">
        <v>138</v>
      </c>
      <c r="AE43" s="656"/>
      <c r="AF43" s="656"/>
      <c r="AG43" s="656"/>
      <c r="AH43" s="656"/>
      <c r="AI43" s="656"/>
      <c r="AJ43" s="656"/>
      <c r="AK43" s="656"/>
      <c r="AL43" s="631" t="s">
        <v>176</v>
      </c>
      <c r="AM43" s="632"/>
      <c r="AN43" s="632"/>
      <c r="AO43" s="657"/>
      <c r="BV43" s="224"/>
      <c r="BW43" s="224"/>
      <c r="BX43" s="224"/>
      <c r="BY43" s="224"/>
      <c r="BZ43" s="224"/>
      <c r="CA43" s="224"/>
      <c r="CB43" s="224"/>
      <c r="CD43" s="625" t="s">
        <v>357</v>
      </c>
      <c r="CE43" s="626"/>
      <c r="CF43" s="626"/>
      <c r="CG43" s="626"/>
      <c r="CH43" s="626"/>
      <c r="CI43" s="626"/>
      <c r="CJ43" s="626"/>
      <c r="CK43" s="626"/>
      <c r="CL43" s="626"/>
      <c r="CM43" s="626"/>
      <c r="CN43" s="626"/>
      <c r="CO43" s="626"/>
      <c r="CP43" s="626"/>
      <c r="CQ43" s="627"/>
      <c r="CR43" s="628">
        <v>288704</v>
      </c>
      <c r="CS43" s="639"/>
      <c r="CT43" s="639"/>
      <c r="CU43" s="639"/>
      <c r="CV43" s="639"/>
      <c r="CW43" s="639"/>
      <c r="CX43" s="639"/>
      <c r="CY43" s="640"/>
      <c r="CZ43" s="631">
        <v>0.3</v>
      </c>
      <c r="DA43" s="641"/>
      <c r="DB43" s="641"/>
      <c r="DC43" s="642"/>
      <c r="DD43" s="634">
        <v>282533</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358</v>
      </c>
      <c r="C44" s="606"/>
      <c r="D44" s="606"/>
      <c r="E44" s="606"/>
      <c r="F44" s="606"/>
      <c r="G44" s="606"/>
      <c r="H44" s="606"/>
      <c r="I44" s="606"/>
      <c r="J44" s="606"/>
      <c r="K44" s="606"/>
      <c r="L44" s="606"/>
      <c r="M44" s="606"/>
      <c r="N44" s="606"/>
      <c r="O44" s="606"/>
      <c r="P44" s="606"/>
      <c r="Q44" s="607"/>
      <c r="R44" s="608">
        <v>125054197</v>
      </c>
      <c r="S44" s="643"/>
      <c r="T44" s="643"/>
      <c r="U44" s="643"/>
      <c r="V44" s="643"/>
      <c r="W44" s="643"/>
      <c r="X44" s="643"/>
      <c r="Y44" s="644"/>
      <c r="Z44" s="645">
        <v>100</v>
      </c>
      <c r="AA44" s="645"/>
      <c r="AB44" s="645"/>
      <c r="AC44" s="645"/>
      <c r="AD44" s="646">
        <v>62151647</v>
      </c>
      <c r="AE44" s="646"/>
      <c r="AF44" s="646"/>
      <c r="AG44" s="646"/>
      <c r="AH44" s="646"/>
      <c r="AI44" s="646"/>
      <c r="AJ44" s="646"/>
      <c r="AK44" s="646"/>
      <c r="AL44" s="611">
        <v>100</v>
      </c>
      <c r="AM44" s="647"/>
      <c r="AN44" s="647"/>
      <c r="AO44" s="648"/>
      <c r="CD44" s="649" t="s">
        <v>305</v>
      </c>
      <c r="CE44" s="650"/>
      <c r="CF44" s="625" t="s">
        <v>359</v>
      </c>
      <c r="CG44" s="626"/>
      <c r="CH44" s="626"/>
      <c r="CI44" s="626"/>
      <c r="CJ44" s="626"/>
      <c r="CK44" s="626"/>
      <c r="CL44" s="626"/>
      <c r="CM44" s="626"/>
      <c r="CN44" s="626"/>
      <c r="CO44" s="626"/>
      <c r="CP44" s="626"/>
      <c r="CQ44" s="627"/>
      <c r="CR44" s="628">
        <v>9529209</v>
      </c>
      <c r="CS44" s="629"/>
      <c r="CT44" s="629"/>
      <c r="CU44" s="629"/>
      <c r="CV44" s="629"/>
      <c r="CW44" s="629"/>
      <c r="CX44" s="629"/>
      <c r="CY44" s="630"/>
      <c r="CZ44" s="631">
        <v>8.3000000000000007</v>
      </c>
      <c r="DA44" s="632"/>
      <c r="DB44" s="632"/>
      <c r="DC44" s="633"/>
      <c r="DD44" s="634">
        <v>3323843</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360</v>
      </c>
      <c r="CG45" s="626"/>
      <c r="CH45" s="626"/>
      <c r="CI45" s="626"/>
      <c r="CJ45" s="626"/>
      <c r="CK45" s="626"/>
      <c r="CL45" s="626"/>
      <c r="CM45" s="626"/>
      <c r="CN45" s="626"/>
      <c r="CO45" s="626"/>
      <c r="CP45" s="626"/>
      <c r="CQ45" s="627"/>
      <c r="CR45" s="628">
        <v>1801608</v>
      </c>
      <c r="CS45" s="639"/>
      <c r="CT45" s="639"/>
      <c r="CU45" s="639"/>
      <c r="CV45" s="639"/>
      <c r="CW45" s="639"/>
      <c r="CX45" s="639"/>
      <c r="CY45" s="640"/>
      <c r="CZ45" s="631">
        <v>1.6</v>
      </c>
      <c r="DA45" s="641"/>
      <c r="DB45" s="641"/>
      <c r="DC45" s="642"/>
      <c r="DD45" s="634">
        <v>368906</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362</v>
      </c>
      <c r="CG46" s="626"/>
      <c r="CH46" s="626"/>
      <c r="CI46" s="626"/>
      <c r="CJ46" s="626"/>
      <c r="CK46" s="626"/>
      <c r="CL46" s="626"/>
      <c r="CM46" s="626"/>
      <c r="CN46" s="626"/>
      <c r="CO46" s="626"/>
      <c r="CP46" s="626"/>
      <c r="CQ46" s="627"/>
      <c r="CR46" s="628">
        <v>7727601</v>
      </c>
      <c r="CS46" s="629"/>
      <c r="CT46" s="629"/>
      <c r="CU46" s="629"/>
      <c r="CV46" s="629"/>
      <c r="CW46" s="629"/>
      <c r="CX46" s="629"/>
      <c r="CY46" s="630"/>
      <c r="CZ46" s="631">
        <v>6.8</v>
      </c>
      <c r="DA46" s="632"/>
      <c r="DB46" s="632"/>
      <c r="DC46" s="633"/>
      <c r="DD46" s="634">
        <v>2954937</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363</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364</v>
      </c>
      <c r="CG47" s="626"/>
      <c r="CH47" s="626"/>
      <c r="CI47" s="626"/>
      <c r="CJ47" s="626"/>
      <c r="CK47" s="626"/>
      <c r="CL47" s="626"/>
      <c r="CM47" s="626"/>
      <c r="CN47" s="626"/>
      <c r="CO47" s="626"/>
      <c r="CP47" s="626"/>
      <c r="CQ47" s="627"/>
      <c r="CR47" s="628" t="s">
        <v>176</v>
      </c>
      <c r="CS47" s="639"/>
      <c r="CT47" s="639"/>
      <c r="CU47" s="639"/>
      <c r="CV47" s="639"/>
      <c r="CW47" s="639"/>
      <c r="CX47" s="639"/>
      <c r="CY47" s="640"/>
      <c r="CZ47" s="631" t="s">
        <v>365</v>
      </c>
      <c r="DA47" s="641"/>
      <c r="DB47" s="641"/>
      <c r="DC47" s="642"/>
      <c r="DD47" s="634" t="s">
        <v>365</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366</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367</v>
      </c>
      <c r="CG48" s="626"/>
      <c r="CH48" s="626"/>
      <c r="CI48" s="626"/>
      <c r="CJ48" s="626"/>
      <c r="CK48" s="626"/>
      <c r="CL48" s="626"/>
      <c r="CM48" s="626"/>
      <c r="CN48" s="626"/>
      <c r="CO48" s="626"/>
      <c r="CP48" s="626"/>
      <c r="CQ48" s="627"/>
      <c r="CR48" s="628" t="s">
        <v>365</v>
      </c>
      <c r="CS48" s="629"/>
      <c r="CT48" s="629"/>
      <c r="CU48" s="629"/>
      <c r="CV48" s="629"/>
      <c r="CW48" s="629"/>
      <c r="CX48" s="629"/>
      <c r="CY48" s="630"/>
      <c r="CZ48" s="631" t="s">
        <v>365</v>
      </c>
      <c r="DA48" s="632"/>
      <c r="DB48" s="632"/>
      <c r="DC48" s="633"/>
      <c r="DD48" s="634" t="s">
        <v>365</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368</v>
      </c>
      <c r="CE49" s="606"/>
      <c r="CF49" s="606"/>
      <c r="CG49" s="606"/>
      <c r="CH49" s="606"/>
      <c r="CI49" s="606"/>
      <c r="CJ49" s="606"/>
      <c r="CK49" s="606"/>
      <c r="CL49" s="606"/>
      <c r="CM49" s="606"/>
      <c r="CN49" s="606"/>
      <c r="CO49" s="606"/>
      <c r="CP49" s="606"/>
      <c r="CQ49" s="607"/>
      <c r="CR49" s="608">
        <v>114411332</v>
      </c>
      <c r="CS49" s="609"/>
      <c r="CT49" s="609"/>
      <c r="CU49" s="609"/>
      <c r="CV49" s="609"/>
      <c r="CW49" s="609"/>
      <c r="CX49" s="609"/>
      <c r="CY49" s="610"/>
      <c r="CZ49" s="611">
        <v>100</v>
      </c>
      <c r="DA49" s="612"/>
      <c r="DB49" s="612"/>
      <c r="DC49" s="613"/>
      <c r="DD49" s="614">
        <v>67460679</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SnvufhdgU4lNiUegR8swDRlwj5Oc2vqxrp3NeNCifcyJqO+sd9VW/O/XXlN7MP6aQIFTtubaOlEquNcrRagfHw==" saltValue="0Bh0fZc2T8EC99dQsaOkR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zoomScale="70" zoomScaleNormal="25" zoomScaleSheetLayoutView="70" workbookViewId="0">
      <selection activeCell="AU9" sqref="AU9:AY9"/>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8" t="s">
        <v>369</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370</v>
      </c>
      <c r="DK2" s="1120"/>
      <c r="DL2" s="1120"/>
      <c r="DM2" s="1120"/>
      <c r="DN2" s="1120"/>
      <c r="DO2" s="1121"/>
      <c r="DP2" s="231"/>
      <c r="DQ2" s="1119" t="s">
        <v>371</v>
      </c>
      <c r="DR2" s="1120"/>
      <c r="DS2" s="1120"/>
      <c r="DT2" s="1120"/>
      <c r="DU2" s="1120"/>
      <c r="DV2" s="1120"/>
      <c r="DW2" s="1120"/>
      <c r="DX2" s="1120"/>
      <c r="DY2" s="1120"/>
      <c r="DZ2" s="1121"/>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372</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373</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374</v>
      </c>
      <c r="B5" s="1024"/>
      <c r="C5" s="1024"/>
      <c r="D5" s="1024"/>
      <c r="E5" s="1024"/>
      <c r="F5" s="1024"/>
      <c r="G5" s="1024"/>
      <c r="H5" s="1024"/>
      <c r="I5" s="1024"/>
      <c r="J5" s="1024"/>
      <c r="K5" s="1024"/>
      <c r="L5" s="1024"/>
      <c r="M5" s="1024"/>
      <c r="N5" s="1024"/>
      <c r="O5" s="1024"/>
      <c r="P5" s="1025"/>
      <c r="Q5" s="1029" t="s">
        <v>375</v>
      </c>
      <c r="R5" s="1030"/>
      <c r="S5" s="1030"/>
      <c r="T5" s="1030"/>
      <c r="U5" s="1031"/>
      <c r="V5" s="1029" t="s">
        <v>376</v>
      </c>
      <c r="W5" s="1030"/>
      <c r="X5" s="1030"/>
      <c r="Y5" s="1030"/>
      <c r="Z5" s="1031"/>
      <c r="AA5" s="1029" t="s">
        <v>377</v>
      </c>
      <c r="AB5" s="1030"/>
      <c r="AC5" s="1030"/>
      <c r="AD5" s="1030"/>
      <c r="AE5" s="1030"/>
      <c r="AF5" s="1122" t="s">
        <v>378</v>
      </c>
      <c r="AG5" s="1030"/>
      <c r="AH5" s="1030"/>
      <c r="AI5" s="1030"/>
      <c r="AJ5" s="1043"/>
      <c r="AK5" s="1030" t="s">
        <v>379</v>
      </c>
      <c r="AL5" s="1030"/>
      <c r="AM5" s="1030"/>
      <c r="AN5" s="1030"/>
      <c r="AO5" s="1031"/>
      <c r="AP5" s="1029" t="s">
        <v>380</v>
      </c>
      <c r="AQ5" s="1030"/>
      <c r="AR5" s="1030"/>
      <c r="AS5" s="1030"/>
      <c r="AT5" s="1031"/>
      <c r="AU5" s="1029" t="s">
        <v>381</v>
      </c>
      <c r="AV5" s="1030"/>
      <c r="AW5" s="1030"/>
      <c r="AX5" s="1030"/>
      <c r="AY5" s="1043"/>
      <c r="AZ5" s="235"/>
      <c r="BA5" s="235"/>
      <c r="BB5" s="235"/>
      <c r="BC5" s="235"/>
      <c r="BD5" s="235"/>
      <c r="BE5" s="236"/>
      <c r="BF5" s="236"/>
      <c r="BG5" s="236"/>
      <c r="BH5" s="236"/>
      <c r="BI5" s="236"/>
      <c r="BJ5" s="236"/>
      <c r="BK5" s="236"/>
      <c r="BL5" s="236"/>
      <c r="BM5" s="236"/>
      <c r="BN5" s="236"/>
      <c r="BO5" s="236"/>
      <c r="BP5" s="236"/>
      <c r="BQ5" s="1023" t="s">
        <v>382</v>
      </c>
      <c r="BR5" s="1024"/>
      <c r="BS5" s="1024"/>
      <c r="BT5" s="1024"/>
      <c r="BU5" s="1024"/>
      <c r="BV5" s="1024"/>
      <c r="BW5" s="1024"/>
      <c r="BX5" s="1024"/>
      <c r="BY5" s="1024"/>
      <c r="BZ5" s="1024"/>
      <c r="CA5" s="1024"/>
      <c r="CB5" s="1024"/>
      <c r="CC5" s="1024"/>
      <c r="CD5" s="1024"/>
      <c r="CE5" s="1024"/>
      <c r="CF5" s="1024"/>
      <c r="CG5" s="1025"/>
      <c r="CH5" s="1029" t="s">
        <v>383</v>
      </c>
      <c r="CI5" s="1030"/>
      <c r="CJ5" s="1030"/>
      <c r="CK5" s="1030"/>
      <c r="CL5" s="1031"/>
      <c r="CM5" s="1029" t="s">
        <v>384</v>
      </c>
      <c r="CN5" s="1030"/>
      <c r="CO5" s="1030"/>
      <c r="CP5" s="1030"/>
      <c r="CQ5" s="1031"/>
      <c r="CR5" s="1029" t="s">
        <v>385</v>
      </c>
      <c r="CS5" s="1030"/>
      <c r="CT5" s="1030"/>
      <c r="CU5" s="1030"/>
      <c r="CV5" s="1031"/>
      <c r="CW5" s="1029" t="s">
        <v>386</v>
      </c>
      <c r="CX5" s="1030"/>
      <c r="CY5" s="1030"/>
      <c r="CZ5" s="1030"/>
      <c r="DA5" s="1031"/>
      <c r="DB5" s="1029" t="s">
        <v>387</v>
      </c>
      <c r="DC5" s="1030"/>
      <c r="DD5" s="1030"/>
      <c r="DE5" s="1030"/>
      <c r="DF5" s="1031"/>
      <c r="DG5" s="1112" t="s">
        <v>388</v>
      </c>
      <c r="DH5" s="1113"/>
      <c r="DI5" s="1113"/>
      <c r="DJ5" s="1113"/>
      <c r="DK5" s="1114"/>
      <c r="DL5" s="1112" t="s">
        <v>389</v>
      </c>
      <c r="DM5" s="1113"/>
      <c r="DN5" s="1113"/>
      <c r="DO5" s="1113"/>
      <c r="DP5" s="1114"/>
      <c r="DQ5" s="1029" t="s">
        <v>390</v>
      </c>
      <c r="DR5" s="1030"/>
      <c r="DS5" s="1030"/>
      <c r="DT5" s="1030"/>
      <c r="DU5" s="1031"/>
      <c r="DV5" s="1029" t="s">
        <v>381</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15">
      <c r="A7" s="239">
        <v>1</v>
      </c>
      <c r="B7" s="1075" t="s">
        <v>391</v>
      </c>
      <c r="C7" s="1076"/>
      <c r="D7" s="1076"/>
      <c r="E7" s="1076"/>
      <c r="F7" s="1076"/>
      <c r="G7" s="1076"/>
      <c r="H7" s="1076"/>
      <c r="I7" s="1076"/>
      <c r="J7" s="1076"/>
      <c r="K7" s="1076"/>
      <c r="L7" s="1076"/>
      <c r="M7" s="1076"/>
      <c r="N7" s="1076"/>
      <c r="O7" s="1076"/>
      <c r="P7" s="1077"/>
      <c r="Q7" s="1130">
        <v>125368</v>
      </c>
      <c r="R7" s="1131"/>
      <c r="S7" s="1131"/>
      <c r="T7" s="1131"/>
      <c r="U7" s="1131"/>
      <c r="V7" s="1131">
        <v>114725</v>
      </c>
      <c r="W7" s="1131"/>
      <c r="X7" s="1131"/>
      <c r="Y7" s="1131"/>
      <c r="Z7" s="1131"/>
      <c r="AA7" s="1131">
        <v>10643</v>
      </c>
      <c r="AB7" s="1131"/>
      <c r="AC7" s="1131"/>
      <c r="AD7" s="1131"/>
      <c r="AE7" s="1132"/>
      <c r="AF7" s="1133">
        <v>10347</v>
      </c>
      <c r="AG7" s="1134"/>
      <c r="AH7" s="1134"/>
      <c r="AI7" s="1134"/>
      <c r="AJ7" s="1135"/>
      <c r="AK7" s="1136">
        <v>4755</v>
      </c>
      <c r="AL7" s="1137"/>
      <c r="AM7" s="1137"/>
      <c r="AN7" s="1137"/>
      <c r="AO7" s="1137"/>
      <c r="AP7" s="1137">
        <v>13600</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t="s">
        <v>581</v>
      </c>
      <c r="BS7" s="1127" t="s">
        <v>567</v>
      </c>
      <c r="BT7" s="1128"/>
      <c r="BU7" s="1128"/>
      <c r="BV7" s="1128"/>
      <c r="BW7" s="1128"/>
      <c r="BX7" s="1128"/>
      <c r="BY7" s="1128"/>
      <c r="BZ7" s="1128"/>
      <c r="CA7" s="1128"/>
      <c r="CB7" s="1128"/>
      <c r="CC7" s="1128"/>
      <c r="CD7" s="1128"/>
      <c r="CE7" s="1128"/>
      <c r="CF7" s="1128"/>
      <c r="CG7" s="1140"/>
      <c r="CH7" s="1124">
        <v>0</v>
      </c>
      <c r="CI7" s="1125"/>
      <c r="CJ7" s="1125"/>
      <c r="CK7" s="1125"/>
      <c r="CL7" s="1126"/>
      <c r="CM7" s="1124">
        <v>13</v>
      </c>
      <c r="CN7" s="1125"/>
      <c r="CO7" s="1125"/>
      <c r="CP7" s="1125"/>
      <c r="CQ7" s="1126"/>
      <c r="CR7" s="1124">
        <v>11</v>
      </c>
      <c r="CS7" s="1125"/>
      <c r="CT7" s="1125"/>
      <c r="CU7" s="1125"/>
      <c r="CV7" s="1126"/>
      <c r="CW7" s="1124">
        <v>0</v>
      </c>
      <c r="CX7" s="1125"/>
      <c r="CY7" s="1125"/>
      <c r="CZ7" s="1125"/>
      <c r="DA7" s="1126"/>
      <c r="DB7" s="1124" t="s">
        <v>506</v>
      </c>
      <c r="DC7" s="1125"/>
      <c r="DD7" s="1125"/>
      <c r="DE7" s="1125"/>
      <c r="DF7" s="1126"/>
      <c r="DG7" s="1124" t="s">
        <v>506</v>
      </c>
      <c r="DH7" s="1125"/>
      <c r="DI7" s="1125"/>
      <c r="DJ7" s="1125"/>
      <c r="DK7" s="1126"/>
      <c r="DL7" s="1124" t="s">
        <v>506</v>
      </c>
      <c r="DM7" s="1125"/>
      <c r="DN7" s="1125"/>
      <c r="DO7" s="1125"/>
      <c r="DP7" s="1126"/>
      <c r="DQ7" s="1124" t="s">
        <v>506</v>
      </c>
      <c r="DR7" s="1125"/>
      <c r="DS7" s="1125"/>
      <c r="DT7" s="1125"/>
      <c r="DU7" s="1126"/>
      <c r="DV7" s="1127"/>
      <c r="DW7" s="1128"/>
      <c r="DX7" s="1128"/>
      <c r="DY7" s="1128"/>
      <c r="DZ7" s="1129"/>
      <c r="EA7" s="237"/>
    </row>
    <row r="8" spans="1:131" s="238" customFormat="1" ht="26.25" customHeight="1" x14ac:dyDescent="0.15">
      <c r="A8" s="241">
        <v>2</v>
      </c>
      <c r="B8" s="1058" t="s">
        <v>392</v>
      </c>
      <c r="C8" s="1059"/>
      <c r="D8" s="1059"/>
      <c r="E8" s="1059"/>
      <c r="F8" s="1059"/>
      <c r="G8" s="1059"/>
      <c r="H8" s="1059"/>
      <c r="I8" s="1059"/>
      <c r="J8" s="1059"/>
      <c r="K8" s="1059"/>
      <c r="L8" s="1059"/>
      <c r="M8" s="1059"/>
      <c r="N8" s="1059"/>
      <c r="O8" s="1059"/>
      <c r="P8" s="1060"/>
      <c r="Q8" s="1066">
        <v>270</v>
      </c>
      <c r="R8" s="1067"/>
      <c r="S8" s="1067"/>
      <c r="T8" s="1067"/>
      <c r="U8" s="1067"/>
      <c r="V8" s="1067">
        <v>270</v>
      </c>
      <c r="W8" s="1067"/>
      <c r="X8" s="1067"/>
      <c r="Y8" s="1067"/>
      <c r="Z8" s="1067"/>
      <c r="AA8" s="1067">
        <v>0</v>
      </c>
      <c r="AB8" s="1067"/>
      <c r="AC8" s="1067"/>
      <c r="AD8" s="1067"/>
      <c r="AE8" s="1068"/>
      <c r="AF8" s="1063" t="s">
        <v>176</v>
      </c>
      <c r="AG8" s="1064"/>
      <c r="AH8" s="1064"/>
      <c r="AI8" s="1064"/>
      <c r="AJ8" s="1065"/>
      <c r="AK8" s="1108">
        <v>221</v>
      </c>
      <c r="AL8" s="1109"/>
      <c r="AM8" s="1109"/>
      <c r="AN8" s="1109"/>
      <c r="AO8" s="1109"/>
      <c r="AP8" s="1109">
        <v>2293</v>
      </c>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t="s">
        <v>568</v>
      </c>
      <c r="BT8" s="1021"/>
      <c r="BU8" s="1021"/>
      <c r="BV8" s="1021"/>
      <c r="BW8" s="1021"/>
      <c r="BX8" s="1021"/>
      <c r="BY8" s="1021"/>
      <c r="BZ8" s="1021"/>
      <c r="CA8" s="1021"/>
      <c r="CB8" s="1021"/>
      <c r="CC8" s="1021"/>
      <c r="CD8" s="1021"/>
      <c r="CE8" s="1021"/>
      <c r="CF8" s="1021"/>
      <c r="CG8" s="1042"/>
      <c r="CH8" s="1017">
        <v>-6</v>
      </c>
      <c r="CI8" s="1018"/>
      <c r="CJ8" s="1018"/>
      <c r="CK8" s="1018"/>
      <c r="CL8" s="1019"/>
      <c r="CM8" s="1017">
        <v>557</v>
      </c>
      <c r="CN8" s="1018"/>
      <c r="CO8" s="1018"/>
      <c r="CP8" s="1018"/>
      <c r="CQ8" s="1019"/>
      <c r="CR8" s="1017">
        <v>500</v>
      </c>
      <c r="CS8" s="1018"/>
      <c r="CT8" s="1018"/>
      <c r="CU8" s="1018"/>
      <c r="CV8" s="1019"/>
      <c r="CW8" s="1017">
        <v>306</v>
      </c>
      <c r="CX8" s="1018"/>
      <c r="CY8" s="1018"/>
      <c r="CZ8" s="1018"/>
      <c r="DA8" s="1019"/>
      <c r="DB8" s="1017" t="s">
        <v>506</v>
      </c>
      <c r="DC8" s="1018"/>
      <c r="DD8" s="1018"/>
      <c r="DE8" s="1018"/>
      <c r="DF8" s="1019"/>
      <c r="DG8" s="1017" t="s">
        <v>506</v>
      </c>
      <c r="DH8" s="1018"/>
      <c r="DI8" s="1018"/>
      <c r="DJ8" s="1018"/>
      <c r="DK8" s="1019"/>
      <c r="DL8" s="1017" t="s">
        <v>506</v>
      </c>
      <c r="DM8" s="1018"/>
      <c r="DN8" s="1018"/>
      <c r="DO8" s="1018"/>
      <c r="DP8" s="1019"/>
      <c r="DQ8" s="1017" t="s">
        <v>506</v>
      </c>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t="s">
        <v>569</v>
      </c>
      <c r="BT9" s="1021"/>
      <c r="BU9" s="1021"/>
      <c r="BV9" s="1021"/>
      <c r="BW9" s="1021"/>
      <c r="BX9" s="1021"/>
      <c r="BY9" s="1021"/>
      <c r="BZ9" s="1021"/>
      <c r="CA9" s="1021"/>
      <c r="CB9" s="1021"/>
      <c r="CC9" s="1021"/>
      <c r="CD9" s="1021"/>
      <c r="CE9" s="1021"/>
      <c r="CF9" s="1021"/>
      <c r="CG9" s="1042"/>
      <c r="CH9" s="1017">
        <v>0</v>
      </c>
      <c r="CI9" s="1018"/>
      <c r="CJ9" s="1018"/>
      <c r="CK9" s="1018"/>
      <c r="CL9" s="1019"/>
      <c r="CM9" s="1017">
        <v>538</v>
      </c>
      <c r="CN9" s="1018"/>
      <c r="CO9" s="1018"/>
      <c r="CP9" s="1018"/>
      <c r="CQ9" s="1019"/>
      <c r="CR9" s="1017">
        <v>500</v>
      </c>
      <c r="CS9" s="1018"/>
      <c r="CT9" s="1018"/>
      <c r="CU9" s="1018"/>
      <c r="CV9" s="1019"/>
      <c r="CW9" s="1017">
        <v>293</v>
      </c>
      <c r="CX9" s="1018"/>
      <c r="CY9" s="1018"/>
      <c r="CZ9" s="1018"/>
      <c r="DA9" s="1019"/>
      <c r="DB9" s="1017" t="s">
        <v>506</v>
      </c>
      <c r="DC9" s="1018"/>
      <c r="DD9" s="1018"/>
      <c r="DE9" s="1018"/>
      <c r="DF9" s="1019"/>
      <c r="DG9" s="1017" t="s">
        <v>506</v>
      </c>
      <c r="DH9" s="1018"/>
      <c r="DI9" s="1018"/>
      <c r="DJ9" s="1018"/>
      <c r="DK9" s="1019"/>
      <c r="DL9" s="1017" t="s">
        <v>506</v>
      </c>
      <c r="DM9" s="1018"/>
      <c r="DN9" s="1018"/>
      <c r="DO9" s="1018"/>
      <c r="DP9" s="1019"/>
      <c r="DQ9" s="1017" t="s">
        <v>506</v>
      </c>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393</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394</v>
      </c>
      <c r="B23" s="965" t="s">
        <v>395</v>
      </c>
      <c r="C23" s="966"/>
      <c r="D23" s="966"/>
      <c r="E23" s="966"/>
      <c r="F23" s="966"/>
      <c r="G23" s="966"/>
      <c r="H23" s="966"/>
      <c r="I23" s="966"/>
      <c r="J23" s="966"/>
      <c r="K23" s="966"/>
      <c r="L23" s="966"/>
      <c r="M23" s="966"/>
      <c r="N23" s="966"/>
      <c r="O23" s="966"/>
      <c r="P23" s="976"/>
      <c r="Q23" s="1095">
        <v>125328</v>
      </c>
      <c r="R23" s="1089"/>
      <c r="S23" s="1089"/>
      <c r="T23" s="1089"/>
      <c r="U23" s="1089"/>
      <c r="V23" s="1089">
        <v>114685</v>
      </c>
      <c r="W23" s="1089"/>
      <c r="X23" s="1089"/>
      <c r="Y23" s="1089"/>
      <c r="Z23" s="1089"/>
      <c r="AA23" s="1089">
        <v>10643</v>
      </c>
      <c r="AB23" s="1089"/>
      <c r="AC23" s="1089"/>
      <c r="AD23" s="1089"/>
      <c r="AE23" s="1096"/>
      <c r="AF23" s="1097">
        <v>10347</v>
      </c>
      <c r="AG23" s="1089"/>
      <c r="AH23" s="1089"/>
      <c r="AI23" s="1089"/>
      <c r="AJ23" s="1098"/>
      <c r="AK23" s="1099"/>
      <c r="AL23" s="1100"/>
      <c r="AM23" s="1100"/>
      <c r="AN23" s="1100"/>
      <c r="AO23" s="1100"/>
      <c r="AP23" s="1089">
        <v>15893</v>
      </c>
      <c r="AQ23" s="1089"/>
      <c r="AR23" s="1089"/>
      <c r="AS23" s="1089"/>
      <c r="AT23" s="1089"/>
      <c r="AU23" s="1090"/>
      <c r="AV23" s="1090"/>
      <c r="AW23" s="1090"/>
      <c r="AX23" s="1090"/>
      <c r="AY23" s="1091"/>
      <c r="AZ23" s="1092" t="s">
        <v>176</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396</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397</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374</v>
      </c>
      <c r="B26" s="1024"/>
      <c r="C26" s="1024"/>
      <c r="D26" s="1024"/>
      <c r="E26" s="1024"/>
      <c r="F26" s="1024"/>
      <c r="G26" s="1024"/>
      <c r="H26" s="1024"/>
      <c r="I26" s="1024"/>
      <c r="J26" s="1024"/>
      <c r="K26" s="1024"/>
      <c r="L26" s="1024"/>
      <c r="M26" s="1024"/>
      <c r="N26" s="1024"/>
      <c r="O26" s="1024"/>
      <c r="P26" s="1025"/>
      <c r="Q26" s="1029" t="s">
        <v>398</v>
      </c>
      <c r="R26" s="1030"/>
      <c r="S26" s="1030"/>
      <c r="T26" s="1030"/>
      <c r="U26" s="1031"/>
      <c r="V26" s="1029" t="s">
        <v>399</v>
      </c>
      <c r="W26" s="1030"/>
      <c r="X26" s="1030"/>
      <c r="Y26" s="1030"/>
      <c r="Z26" s="1031"/>
      <c r="AA26" s="1029" t="s">
        <v>400</v>
      </c>
      <c r="AB26" s="1030"/>
      <c r="AC26" s="1030"/>
      <c r="AD26" s="1030"/>
      <c r="AE26" s="1030"/>
      <c r="AF26" s="1083" t="s">
        <v>401</v>
      </c>
      <c r="AG26" s="1036"/>
      <c r="AH26" s="1036"/>
      <c r="AI26" s="1036"/>
      <c r="AJ26" s="1084"/>
      <c r="AK26" s="1030" t="s">
        <v>402</v>
      </c>
      <c r="AL26" s="1030"/>
      <c r="AM26" s="1030"/>
      <c r="AN26" s="1030"/>
      <c r="AO26" s="1031"/>
      <c r="AP26" s="1029" t="s">
        <v>403</v>
      </c>
      <c r="AQ26" s="1030"/>
      <c r="AR26" s="1030"/>
      <c r="AS26" s="1030"/>
      <c r="AT26" s="1031"/>
      <c r="AU26" s="1029" t="s">
        <v>404</v>
      </c>
      <c r="AV26" s="1030"/>
      <c r="AW26" s="1030"/>
      <c r="AX26" s="1030"/>
      <c r="AY26" s="1031"/>
      <c r="AZ26" s="1029" t="s">
        <v>405</v>
      </c>
      <c r="BA26" s="1030"/>
      <c r="BB26" s="1030"/>
      <c r="BC26" s="1030"/>
      <c r="BD26" s="1031"/>
      <c r="BE26" s="1029" t="s">
        <v>381</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406</v>
      </c>
      <c r="C28" s="1076"/>
      <c r="D28" s="1076"/>
      <c r="E28" s="1076"/>
      <c r="F28" s="1076"/>
      <c r="G28" s="1076"/>
      <c r="H28" s="1076"/>
      <c r="I28" s="1076"/>
      <c r="J28" s="1076"/>
      <c r="K28" s="1076"/>
      <c r="L28" s="1076"/>
      <c r="M28" s="1076"/>
      <c r="N28" s="1076"/>
      <c r="O28" s="1076"/>
      <c r="P28" s="1077"/>
      <c r="Q28" s="1078">
        <v>22621</v>
      </c>
      <c r="R28" s="1079"/>
      <c r="S28" s="1079"/>
      <c r="T28" s="1079"/>
      <c r="U28" s="1079"/>
      <c r="V28" s="1079">
        <v>22311</v>
      </c>
      <c r="W28" s="1079"/>
      <c r="X28" s="1079"/>
      <c r="Y28" s="1079"/>
      <c r="Z28" s="1079"/>
      <c r="AA28" s="1079">
        <v>310</v>
      </c>
      <c r="AB28" s="1079"/>
      <c r="AC28" s="1079"/>
      <c r="AD28" s="1079"/>
      <c r="AE28" s="1080"/>
      <c r="AF28" s="1081">
        <v>310</v>
      </c>
      <c r="AG28" s="1079"/>
      <c r="AH28" s="1079"/>
      <c r="AI28" s="1079"/>
      <c r="AJ28" s="1082"/>
      <c r="AK28" s="1070">
        <v>2262</v>
      </c>
      <c r="AL28" s="1071"/>
      <c r="AM28" s="1071"/>
      <c r="AN28" s="1071"/>
      <c r="AO28" s="1071"/>
      <c r="AP28" s="1071" t="s">
        <v>506</v>
      </c>
      <c r="AQ28" s="1071"/>
      <c r="AR28" s="1071"/>
      <c r="AS28" s="1071"/>
      <c r="AT28" s="1071"/>
      <c r="AU28" s="1071" t="s">
        <v>506</v>
      </c>
      <c r="AV28" s="1071"/>
      <c r="AW28" s="1071"/>
      <c r="AX28" s="1071"/>
      <c r="AY28" s="1071"/>
      <c r="AZ28" s="1072" t="s">
        <v>506</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407</v>
      </c>
      <c r="C29" s="1059"/>
      <c r="D29" s="1059"/>
      <c r="E29" s="1059"/>
      <c r="F29" s="1059"/>
      <c r="G29" s="1059"/>
      <c r="H29" s="1059"/>
      <c r="I29" s="1059"/>
      <c r="J29" s="1059"/>
      <c r="K29" s="1059"/>
      <c r="L29" s="1059"/>
      <c r="M29" s="1059"/>
      <c r="N29" s="1059"/>
      <c r="O29" s="1059"/>
      <c r="P29" s="1060"/>
      <c r="Q29" s="1066">
        <v>17337</v>
      </c>
      <c r="R29" s="1067"/>
      <c r="S29" s="1067"/>
      <c r="T29" s="1067"/>
      <c r="U29" s="1067"/>
      <c r="V29" s="1067">
        <v>16812</v>
      </c>
      <c r="W29" s="1067"/>
      <c r="X29" s="1067"/>
      <c r="Y29" s="1067"/>
      <c r="Z29" s="1067"/>
      <c r="AA29" s="1067">
        <v>525</v>
      </c>
      <c r="AB29" s="1067"/>
      <c r="AC29" s="1067"/>
      <c r="AD29" s="1067"/>
      <c r="AE29" s="1068"/>
      <c r="AF29" s="1063">
        <v>525</v>
      </c>
      <c r="AG29" s="1064"/>
      <c r="AH29" s="1064"/>
      <c r="AI29" s="1064"/>
      <c r="AJ29" s="1065"/>
      <c r="AK29" s="1008">
        <v>2855</v>
      </c>
      <c r="AL29" s="999"/>
      <c r="AM29" s="999"/>
      <c r="AN29" s="999"/>
      <c r="AO29" s="999"/>
      <c r="AP29" s="999" t="s">
        <v>506</v>
      </c>
      <c r="AQ29" s="999"/>
      <c r="AR29" s="999"/>
      <c r="AS29" s="999"/>
      <c r="AT29" s="999"/>
      <c r="AU29" s="999" t="s">
        <v>506</v>
      </c>
      <c r="AV29" s="999"/>
      <c r="AW29" s="999"/>
      <c r="AX29" s="999"/>
      <c r="AY29" s="999"/>
      <c r="AZ29" s="1069" t="s">
        <v>506</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408</v>
      </c>
      <c r="C30" s="1059"/>
      <c r="D30" s="1059"/>
      <c r="E30" s="1059"/>
      <c r="F30" s="1059"/>
      <c r="G30" s="1059"/>
      <c r="H30" s="1059"/>
      <c r="I30" s="1059"/>
      <c r="J30" s="1059"/>
      <c r="K30" s="1059"/>
      <c r="L30" s="1059"/>
      <c r="M30" s="1059"/>
      <c r="N30" s="1059"/>
      <c r="O30" s="1059"/>
      <c r="P30" s="1060"/>
      <c r="Q30" s="1066">
        <v>5061</v>
      </c>
      <c r="R30" s="1067"/>
      <c r="S30" s="1067"/>
      <c r="T30" s="1067"/>
      <c r="U30" s="1067"/>
      <c r="V30" s="1067">
        <v>4902</v>
      </c>
      <c r="W30" s="1067"/>
      <c r="X30" s="1067"/>
      <c r="Y30" s="1067"/>
      <c r="Z30" s="1067"/>
      <c r="AA30" s="1067">
        <v>159</v>
      </c>
      <c r="AB30" s="1067"/>
      <c r="AC30" s="1067"/>
      <c r="AD30" s="1067"/>
      <c r="AE30" s="1068"/>
      <c r="AF30" s="1063">
        <v>159</v>
      </c>
      <c r="AG30" s="1064"/>
      <c r="AH30" s="1064"/>
      <c r="AI30" s="1064"/>
      <c r="AJ30" s="1065"/>
      <c r="AK30" s="1008">
        <v>2313</v>
      </c>
      <c r="AL30" s="999"/>
      <c r="AM30" s="999"/>
      <c r="AN30" s="999"/>
      <c r="AO30" s="999"/>
      <c r="AP30" s="999" t="s">
        <v>506</v>
      </c>
      <c r="AQ30" s="999"/>
      <c r="AR30" s="999"/>
      <c r="AS30" s="999"/>
      <c r="AT30" s="999"/>
      <c r="AU30" s="999" t="s">
        <v>506</v>
      </c>
      <c r="AV30" s="999"/>
      <c r="AW30" s="999"/>
      <c r="AX30" s="999"/>
      <c r="AY30" s="999"/>
      <c r="AZ30" s="1069" t="s">
        <v>506</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409</v>
      </c>
      <c r="C31" s="1059"/>
      <c r="D31" s="1059"/>
      <c r="E31" s="1059"/>
      <c r="F31" s="1059"/>
      <c r="G31" s="1059"/>
      <c r="H31" s="1059"/>
      <c r="I31" s="1059"/>
      <c r="J31" s="1059"/>
      <c r="K31" s="1059"/>
      <c r="L31" s="1059"/>
      <c r="M31" s="1059"/>
      <c r="N31" s="1059"/>
      <c r="O31" s="1059"/>
      <c r="P31" s="1060"/>
      <c r="Q31" s="1066">
        <v>151</v>
      </c>
      <c r="R31" s="1067"/>
      <c r="S31" s="1067"/>
      <c r="T31" s="1067"/>
      <c r="U31" s="1067"/>
      <c r="V31" s="1067">
        <v>151</v>
      </c>
      <c r="W31" s="1067"/>
      <c r="X31" s="1067"/>
      <c r="Y31" s="1067"/>
      <c r="Z31" s="1067"/>
      <c r="AA31" s="1067">
        <v>0</v>
      </c>
      <c r="AB31" s="1067"/>
      <c r="AC31" s="1067"/>
      <c r="AD31" s="1067"/>
      <c r="AE31" s="1068"/>
      <c r="AF31" s="1063" t="s">
        <v>410</v>
      </c>
      <c r="AG31" s="1064"/>
      <c r="AH31" s="1064"/>
      <c r="AI31" s="1064"/>
      <c r="AJ31" s="1065"/>
      <c r="AK31" s="1008">
        <v>150</v>
      </c>
      <c r="AL31" s="999"/>
      <c r="AM31" s="999"/>
      <c r="AN31" s="999"/>
      <c r="AO31" s="999"/>
      <c r="AP31" s="999">
        <v>1595</v>
      </c>
      <c r="AQ31" s="999"/>
      <c r="AR31" s="999"/>
      <c r="AS31" s="999"/>
      <c r="AT31" s="999"/>
      <c r="AU31" s="999">
        <v>1595</v>
      </c>
      <c r="AV31" s="999"/>
      <c r="AW31" s="999"/>
      <c r="AX31" s="999"/>
      <c r="AY31" s="999"/>
      <c r="AZ31" s="1069" t="s">
        <v>506</v>
      </c>
      <c r="BA31" s="1069"/>
      <c r="BB31" s="1069"/>
      <c r="BC31" s="1069"/>
      <c r="BD31" s="1069"/>
      <c r="BE31" s="1000"/>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c r="C32" s="1059"/>
      <c r="D32" s="1059"/>
      <c r="E32" s="1059"/>
      <c r="F32" s="1059"/>
      <c r="G32" s="1059"/>
      <c r="H32" s="1059"/>
      <c r="I32" s="1059"/>
      <c r="J32" s="1059"/>
      <c r="K32" s="1059"/>
      <c r="L32" s="1059"/>
      <c r="M32" s="1059"/>
      <c r="N32" s="1059"/>
      <c r="O32" s="1059"/>
      <c r="P32" s="1060"/>
      <c r="Q32" s="1066"/>
      <c r="R32" s="1067"/>
      <c r="S32" s="1067"/>
      <c r="T32" s="1067"/>
      <c r="U32" s="1067"/>
      <c r="V32" s="1067"/>
      <c r="W32" s="1067"/>
      <c r="X32" s="1067"/>
      <c r="Y32" s="1067"/>
      <c r="Z32" s="1067"/>
      <c r="AA32" s="1067"/>
      <c r="AB32" s="1067"/>
      <c r="AC32" s="1067"/>
      <c r="AD32" s="1067"/>
      <c r="AE32" s="1068"/>
      <c r="AF32" s="1063"/>
      <c r="AG32" s="1064"/>
      <c r="AH32" s="1064"/>
      <c r="AI32" s="1064"/>
      <c r="AJ32" s="1065"/>
      <c r="AK32" s="1008"/>
      <c r="AL32" s="999"/>
      <c r="AM32" s="999"/>
      <c r="AN32" s="999"/>
      <c r="AO32" s="999"/>
      <c r="AP32" s="999"/>
      <c r="AQ32" s="999"/>
      <c r="AR32" s="999"/>
      <c r="AS32" s="999"/>
      <c r="AT32" s="999"/>
      <c r="AU32" s="999"/>
      <c r="AV32" s="999"/>
      <c r="AW32" s="999"/>
      <c r="AX32" s="999"/>
      <c r="AY32" s="999"/>
      <c r="AZ32" s="1069"/>
      <c r="BA32" s="1069"/>
      <c r="BB32" s="1069"/>
      <c r="BC32" s="1069"/>
      <c r="BD32" s="1069"/>
      <c r="BE32" s="1000"/>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411</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394</v>
      </c>
      <c r="B63" s="965" t="s">
        <v>412</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994</v>
      </c>
      <c r="AG63" s="987"/>
      <c r="AH63" s="987"/>
      <c r="AI63" s="987"/>
      <c r="AJ63" s="1050"/>
      <c r="AK63" s="1051"/>
      <c r="AL63" s="991"/>
      <c r="AM63" s="991"/>
      <c r="AN63" s="991"/>
      <c r="AO63" s="991"/>
      <c r="AP63" s="987">
        <v>1595</v>
      </c>
      <c r="AQ63" s="987"/>
      <c r="AR63" s="987"/>
      <c r="AS63" s="987"/>
      <c r="AT63" s="987"/>
      <c r="AU63" s="987">
        <v>1595</v>
      </c>
      <c r="AV63" s="987"/>
      <c r="AW63" s="987"/>
      <c r="AX63" s="987"/>
      <c r="AY63" s="987"/>
      <c r="AZ63" s="1045"/>
      <c r="BA63" s="1045"/>
      <c r="BB63" s="1045"/>
      <c r="BC63" s="1045"/>
      <c r="BD63" s="1045"/>
      <c r="BE63" s="988"/>
      <c r="BF63" s="988"/>
      <c r="BG63" s="988"/>
      <c r="BH63" s="988"/>
      <c r="BI63" s="989"/>
      <c r="BJ63" s="1046" t="s">
        <v>410</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413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414</v>
      </c>
      <c r="B66" s="1024"/>
      <c r="C66" s="1024"/>
      <c r="D66" s="1024"/>
      <c r="E66" s="1024"/>
      <c r="F66" s="1024"/>
      <c r="G66" s="1024"/>
      <c r="H66" s="1024"/>
      <c r="I66" s="1024"/>
      <c r="J66" s="1024"/>
      <c r="K66" s="1024"/>
      <c r="L66" s="1024"/>
      <c r="M66" s="1024"/>
      <c r="N66" s="1024"/>
      <c r="O66" s="1024"/>
      <c r="P66" s="1025"/>
      <c r="Q66" s="1029" t="s">
        <v>415</v>
      </c>
      <c r="R66" s="1030"/>
      <c r="S66" s="1030"/>
      <c r="T66" s="1030"/>
      <c r="U66" s="1031"/>
      <c r="V66" s="1029" t="s">
        <v>416</v>
      </c>
      <c r="W66" s="1030"/>
      <c r="X66" s="1030"/>
      <c r="Y66" s="1030"/>
      <c r="Z66" s="1031"/>
      <c r="AA66" s="1029" t="s">
        <v>417</v>
      </c>
      <c r="AB66" s="1030"/>
      <c r="AC66" s="1030"/>
      <c r="AD66" s="1030"/>
      <c r="AE66" s="1031"/>
      <c r="AF66" s="1035" t="s">
        <v>418</v>
      </c>
      <c r="AG66" s="1036"/>
      <c r="AH66" s="1036"/>
      <c r="AI66" s="1036"/>
      <c r="AJ66" s="1037"/>
      <c r="AK66" s="1029" t="s">
        <v>402</v>
      </c>
      <c r="AL66" s="1024"/>
      <c r="AM66" s="1024"/>
      <c r="AN66" s="1024"/>
      <c r="AO66" s="1025"/>
      <c r="AP66" s="1029" t="s">
        <v>403</v>
      </c>
      <c r="AQ66" s="1030"/>
      <c r="AR66" s="1030"/>
      <c r="AS66" s="1030"/>
      <c r="AT66" s="1031"/>
      <c r="AU66" s="1029" t="s">
        <v>419</v>
      </c>
      <c r="AV66" s="1030"/>
      <c r="AW66" s="1030"/>
      <c r="AX66" s="1030"/>
      <c r="AY66" s="1031"/>
      <c r="AZ66" s="1029" t="s">
        <v>381</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570</v>
      </c>
      <c r="C68" s="1014"/>
      <c r="D68" s="1014"/>
      <c r="E68" s="1014"/>
      <c r="F68" s="1014"/>
      <c r="G68" s="1014"/>
      <c r="H68" s="1014"/>
      <c r="I68" s="1014"/>
      <c r="J68" s="1014"/>
      <c r="K68" s="1014"/>
      <c r="L68" s="1014"/>
      <c r="M68" s="1014"/>
      <c r="N68" s="1014"/>
      <c r="O68" s="1014"/>
      <c r="P68" s="1015"/>
      <c r="Q68" s="1016">
        <v>7741</v>
      </c>
      <c r="R68" s="1010">
        <v>7961</v>
      </c>
      <c r="S68" s="1010">
        <v>7961</v>
      </c>
      <c r="T68" s="1010">
        <v>7961</v>
      </c>
      <c r="U68" s="1010">
        <v>7961</v>
      </c>
      <c r="V68" s="1010">
        <v>7327</v>
      </c>
      <c r="W68" s="1010">
        <v>7475</v>
      </c>
      <c r="X68" s="1010">
        <v>7475</v>
      </c>
      <c r="Y68" s="1010">
        <v>7475</v>
      </c>
      <c r="Z68" s="1010">
        <v>7475</v>
      </c>
      <c r="AA68" s="1010">
        <v>415</v>
      </c>
      <c r="AB68" s="1010">
        <v>486</v>
      </c>
      <c r="AC68" s="1010">
        <v>486</v>
      </c>
      <c r="AD68" s="1010">
        <v>486</v>
      </c>
      <c r="AE68" s="1010">
        <v>486</v>
      </c>
      <c r="AF68" s="1010">
        <v>415</v>
      </c>
      <c r="AG68" s="1010">
        <v>486</v>
      </c>
      <c r="AH68" s="1010">
        <v>486</v>
      </c>
      <c r="AI68" s="1010">
        <v>486</v>
      </c>
      <c r="AJ68" s="1010">
        <v>486</v>
      </c>
      <c r="AK68" s="1010" t="s">
        <v>506</v>
      </c>
      <c r="AL68" s="1010"/>
      <c r="AM68" s="1010"/>
      <c r="AN68" s="1010"/>
      <c r="AO68" s="1010"/>
      <c r="AP68" s="1010">
        <v>3713</v>
      </c>
      <c r="AQ68" s="1010">
        <v>4476</v>
      </c>
      <c r="AR68" s="1010">
        <v>4476</v>
      </c>
      <c r="AS68" s="1010">
        <v>4476</v>
      </c>
      <c r="AT68" s="1010">
        <v>4476</v>
      </c>
      <c r="AU68" s="1010">
        <v>160</v>
      </c>
      <c r="AV68" s="1010">
        <v>192</v>
      </c>
      <c r="AW68" s="1010">
        <v>192</v>
      </c>
      <c r="AX68" s="1010">
        <v>192</v>
      </c>
      <c r="AY68" s="1010">
        <v>192</v>
      </c>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571</v>
      </c>
      <c r="C69" s="1003"/>
      <c r="D69" s="1003"/>
      <c r="E69" s="1003"/>
      <c r="F69" s="1003"/>
      <c r="G69" s="1003"/>
      <c r="H69" s="1003"/>
      <c r="I69" s="1003"/>
      <c r="J69" s="1003"/>
      <c r="K69" s="1003"/>
      <c r="L69" s="1003"/>
      <c r="M69" s="1003"/>
      <c r="N69" s="1003"/>
      <c r="O69" s="1003"/>
      <c r="P69" s="1004"/>
      <c r="Q69" s="1005">
        <v>194646</v>
      </c>
      <c r="R69" s="999">
        <v>144168</v>
      </c>
      <c r="S69" s="999">
        <v>144168</v>
      </c>
      <c r="T69" s="999">
        <v>144168</v>
      </c>
      <c r="U69" s="999">
        <v>144168</v>
      </c>
      <c r="V69" s="999">
        <v>178380</v>
      </c>
      <c r="W69" s="999">
        <v>138019</v>
      </c>
      <c r="X69" s="999">
        <v>138019</v>
      </c>
      <c r="Y69" s="999">
        <v>138019</v>
      </c>
      <c r="Z69" s="999">
        <v>138019</v>
      </c>
      <c r="AA69" s="999">
        <v>16266</v>
      </c>
      <c r="AB69" s="999">
        <v>6149</v>
      </c>
      <c r="AC69" s="999">
        <v>6149</v>
      </c>
      <c r="AD69" s="999">
        <v>6149</v>
      </c>
      <c r="AE69" s="999">
        <v>6149</v>
      </c>
      <c r="AF69" s="999">
        <v>48943</v>
      </c>
      <c r="AG69" s="999">
        <v>32354</v>
      </c>
      <c r="AH69" s="999">
        <v>32354</v>
      </c>
      <c r="AI69" s="999">
        <v>32354</v>
      </c>
      <c r="AJ69" s="999">
        <v>32354</v>
      </c>
      <c r="AK69" s="999" t="s">
        <v>506</v>
      </c>
      <c r="AL69" s="999"/>
      <c r="AM69" s="999"/>
      <c r="AN69" s="999"/>
      <c r="AO69" s="999"/>
      <c r="AP69" s="999" t="s">
        <v>506</v>
      </c>
      <c r="AQ69" s="999"/>
      <c r="AR69" s="999"/>
      <c r="AS69" s="999"/>
      <c r="AT69" s="999"/>
      <c r="AU69" s="999" t="s">
        <v>506</v>
      </c>
      <c r="AV69" s="999"/>
      <c r="AW69" s="999"/>
      <c r="AX69" s="999"/>
      <c r="AY69" s="999"/>
      <c r="AZ69" s="1000" t="s">
        <v>575</v>
      </c>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572</v>
      </c>
      <c r="C70" s="1003"/>
      <c r="D70" s="1003"/>
      <c r="E70" s="1003"/>
      <c r="F70" s="1003"/>
      <c r="G70" s="1003"/>
      <c r="H70" s="1003"/>
      <c r="I70" s="1003"/>
      <c r="J70" s="1003"/>
      <c r="K70" s="1003"/>
      <c r="L70" s="1003"/>
      <c r="M70" s="1003"/>
      <c r="N70" s="1003"/>
      <c r="O70" s="1003"/>
      <c r="P70" s="1004"/>
      <c r="Q70" s="1005">
        <v>96531</v>
      </c>
      <c r="R70" s="999">
        <v>76940</v>
      </c>
      <c r="S70" s="999">
        <v>76940</v>
      </c>
      <c r="T70" s="999">
        <v>76940</v>
      </c>
      <c r="U70" s="999">
        <v>76940</v>
      </c>
      <c r="V70" s="999">
        <v>91789</v>
      </c>
      <c r="W70" s="999">
        <v>73165</v>
      </c>
      <c r="X70" s="999">
        <v>73165</v>
      </c>
      <c r="Y70" s="999">
        <v>73165</v>
      </c>
      <c r="Z70" s="999">
        <v>73165</v>
      </c>
      <c r="AA70" s="999">
        <v>4742</v>
      </c>
      <c r="AB70" s="999">
        <v>3775</v>
      </c>
      <c r="AC70" s="999">
        <v>3775</v>
      </c>
      <c r="AD70" s="999">
        <v>3775</v>
      </c>
      <c r="AE70" s="999">
        <v>3775</v>
      </c>
      <c r="AF70" s="999">
        <v>4726</v>
      </c>
      <c r="AG70" s="999">
        <v>3775</v>
      </c>
      <c r="AH70" s="999">
        <v>3775</v>
      </c>
      <c r="AI70" s="999">
        <v>3775</v>
      </c>
      <c r="AJ70" s="999">
        <v>3775</v>
      </c>
      <c r="AK70" s="999">
        <v>10217</v>
      </c>
      <c r="AL70" s="999">
        <v>7300</v>
      </c>
      <c r="AM70" s="999">
        <v>7300</v>
      </c>
      <c r="AN70" s="999">
        <v>7300</v>
      </c>
      <c r="AO70" s="999">
        <v>7300</v>
      </c>
      <c r="AP70" s="999">
        <v>64049</v>
      </c>
      <c r="AQ70" s="999">
        <v>42318</v>
      </c>
      <c r="AR70" s="999">
        <v>42318</v>
      </c>
      <c r="AS70" s="999">
        <v>42318</v>
      </c>
      <c r="AT70" s="999">
        <v>42318</v>
      </c>
      <c r="AU70" s="999">
        <v>1089</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573</v>
      </c>
      <c r="C71" s="1003"/>
      <c r="D71" s="1003"/>
      <c r="E71" s="1003"/>
      <c r="F71" s="1003"/>
      <c r="G71" s="1003"/>
      <c r="H71" s="1003"/>
      <c r="I71" s="1003"/>
      <c r="J71" s="1003"/>
      <c r="K71" s="1003"/>
      <c r="L71" s="1003"/>
      <c r="M71" s="1003"/>
      <c r="N71" s="1003"/>
      <c r="O71" s="1003"/>
      <c r="P71" s="1004"/>
      <c r="Q71" s="1005">
        <v>6282</v>
      </c>
      <c r="R71" s="999">
        <v>6933</v>
      </c>
      <c r="S71" s="999">
        <v>6933</v>
      </c>
      <c r="T71" s="999">
        <v>6933</v>
      </c>
      <c r="U71" s="999">
        <v>6933</v>
      </c>
      <c r="V71" s="999">
        <v>6206</v>
      </c>
      <c r="W71" s="999">
        <v>6850</v>
      </c>
      <c r="X71" s="999">
        <v>6850</v>
      </c>
      <c r="Y71" s="999">
        <v>6850</v>
      </c>
      <c r="Z71" s="999">
        <v>6850</v>
      </c>
      <c r="AA71" s="999">
        <v>76</v>
      </c>
      <c r="AB71" s="999">
        <v>82</v>
      </c>
      <c r="AC71" s="999">
        <v>82</v>
      </c>
      <c r="AD71" s="999">
        <v>82</v>
      </c>
      <c r="AE71" s="999">
        <v>82</v>
      </c>
      <c r="AF71" s="999">
        <v>76</v>
      </c>
      <c r="AG71" s="999">
        <v>82</v>
      </c>
      <c r="AH71" s="999">
        <v>82</v>
      </c>
      <c r="AI71" s="999">
        <v>82</v>
      </c>
      <c r="AJ71" s="999">
        <v>82</v>
      </c>
      <c r="AK71" s="999">
        <v>1908</v>
      </c>
      <c r="AL71" s="999">
        <v>2485</v>
      </c>
      <c r="AM71" s="999">
        <v>2485</v>
      </c>
      <c r="AN71" s="999">
        <v>2485</v>
      </c>
      <c r="AO71" s="999">
        <v>2485</v>
      </c>
      <c r="AP71" s="999" t="s">
        <v>506</v>
      </c>
      <c r="AQ71" s="999"/>
      <c r="AR71" s="999"/>
      <c r="AS71" s="999"/>
      <c r="AT71" s="999"/>
      <c r="AU71" s="999" t="s">
        <v>506</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574</v>
      </c>
      <c r="C72" s="1003"/>
      <c r="D72" s="1003"/>
      <c r="E72" s="1003"/>
      <c r="F72" s="1003"/>
      <c r="G72" s="1003"/>
      <c r="H72" s="1003"/>
      <c r="I72" s="1003"/>
      <c r="J72" s="1003"/>
      <c r="K72" s="1003"/>
      <c r="L72" s="1003"/>
      <c r="M72" s="1003"/>
      <c r="N72" s="1003"/>
      <c r="O72" s="1003"/>
      <c r="P72" s="1004"/>
      <c r="Q72" s="1005">
        <v>1478091</v>
      </c>
      <c r="R72" s="999">
        <v>1385861</v>
      </c>
      <c r="S72" s="999">
        <v>1385861</v>
      </c>
      <c r="T72" s="999">
        <v>1385861</v>
      </c>
      <c r="U72" s="999">
        <v>1385861</v>
      </c>
      <c r="V72" s="999">
        <v>1440066</v>
      </c>
      <c r="W72" s="999">
        <v>1346246</v>
      </c>
      <c r="X72" s="999">
        <v>1346246</v>
      </c>
      <c r="Y72" s="999">
        <v>1346246</v>
      </c>
      <c r="Z72" s="999">
        <v>1346246</v>
      </c>
      <c r="AA72" s="999">
        <v>38025</v>
      </c>
      <c r="AB72" s="999">
        <v>39615</v>
      </c>
      <c r="AC72" s="999">
        <v>39615</v>
      </c>
      <c r="AD72" s="999">
        <v>39615</v>
      </c>
      <c r="AE72" s="999">
        <v>39615</v>
      </c>
      <c r="AF72" s="999">
        <v>38025</v>
      </c>
      <c r="AG72" s="999">
        <v>39615</v>
      </c>
      <c r="AH72" s="999">
        <v>39615</v>
      </c>
      <c r="AI72" s="999">
        <v>39615</v>
      </c>
      <c r="AJ72" s="999">
        <v>39615</v>
      </c>
      <c r="AK72" s="999">
        <v>17867</v>
      </c>
      <c r="AL72" s="999">
        <v>13582</v>
      </c>
      <c r="AM72" s="999">
        <v>13582</v>
      </c>
      <c r="AN72" s="999">
        <v>13582</v>
      </c>
      <c r="AO72" s="999">
        <v>13582</v>
      </c>
      <c r="AP72" s="999" t="s">
        <v>506</v>
      </c>
      <c r="AQ72" s="999"/>
      <c r="AR72" s="999"/>
      <c r="AS72" s="999"/>
      <c r="AT72" s="999"/>
      <c r="AU72" s="999" t="s">
        <v>506</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394</v>
      </c>
      <c r="B88" s="965" t="s">
        <v>420</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92186</v>
      </c>
      <c r="AG88" s="987"/>
      <c r="AH88" s="987"/>
      <c r="AI88" s="987"/>
      <c r="AJ88" s="987"/>
      <c r="AK88" s="991"/>
      <c r="AL88" s="991"/>
      <c r="AM88" s="991"/>
      <c r="AN88" s="991"/>
      <c r="AO88" s="991"/>
      <c r="AP88" s="987">
        <v>67762</v>
      </c>
      <c r="AQ88" s="987"/>
      <c r="AR88" s="987"/>
      <c r="AS88" s="987"/>
      <c r="AT88" s="987"/>
      <c r="AU88" s="987">
        <v>1249</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965" t="s">
        <v>421</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1011</v>
      </c>
      <c r="CS102" s="981"/>
      <c r="CT102" s="981"/>
      <c r="CU102" s="981"/>
      <c r="CV102" s="982"/>
      <c r="CW102" s="980">
        <v>599</v>
      </c>
      <c r="CX102" s="981"/>
      <c r="CY102" s="981"/>
      <c r="CZ102" s="981"/>
      <c r="DA102" s="982"/>
      <c r="DB102" s="980" t="s">
        <v>506</v>
      </c>
      <c r="DC102" s="981"/>
      <c r="DD102" s="981"/>
      <c r="DE102" s="981"/>
      <c r="DF102" s="982"/>
      <c r="DG102" s="980" t="s">
        <v>506</v>
      </c>
      <c r="DH102" s="981"/>
      <c r="DI102" s="981"/>
      <c r="DJ102" s="981"/>
      <c r="DK102" s="982"/>
      <c r="DL102" s="980" t="s">
        <v>506</v>
      </c>
      <c r="DM102" s="981"/>
      <c r="DN102" s="981"/>
      <c r="DO102" s="981"/>
      <c r="DP102" s="982"/>
      <c r="DQ102" s="980" t="s">
        <v>506</v>
      </c>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422</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423</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426</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427</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428</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429</v>
      </c>
      <c r="AB109" s="924"/>
      <c r="AC109" s="924"/>
      <c r="AD109" s="924"/>
      <c r="AE109" s="925"/>
      <c r="AF109" s="926" t="s">
        <v>430</v>
      </c>
      <c r="AG109" s="924"/>
      <c r="AH109" s="924"/>
      <c r="AI109" s="924"/>
      <c r="AJ109" s="925"/>
      <c r="AK109" s="926" t="s">
        <v>307</v>
      </c>
      <c r="AL109" s="924"/>
      <c r="AM109" s="924"/>
      <c r="AN109" s="924"/>
      <c r="AO109" s="925"/>
      <c r="AP109" s="926" t="s">
        <v>431</v>
      </c>
      <c r="AQ109" s="924"/>
      <c r="AR109" s="924"/>
      <c r="AS109" s="924"/>
      <c r="AT109" s="957"/>
      <c r="AU109" s="923" t="s">
        <v>428</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429</v>
      </c>
      <c r="BR109" s="924"/>
      <c r="BS109" s="924"/>
      <c r="BT109" s="924"/>
      <c r="BU109" s="925"/>
      <c r="BV109" s="926" t="s">
        <v>430</v>
      </c>
      <c r="BW109" s="924"/>
      <c r="BX109" s="924"/>
      <c r="BY109" s="924"/>
      <c r="BZ109" s="925"/>
      <c r="CA109" s="926" t="s">
        <v>307</v>
      </c>
      <c r="CB109" s="924"/>
      <c r="CC109" s="924"/>
      <c r="CD109" s="924"/>
      <c r="CE109" s="925"/>
      <c r="CF109" s="964" t="s">
        <v>431</v>
      </c>
      <c r="CG109" s="964"/>
      <c r="CH109" s="964"/>
      <c r="CI109" s="964"/>
      <c r="CJ109" s="964"/>
      <c r="CK109" s="926" t="s">
        <v>432</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429</v>
      </c>
      <c r="DH109" s="924"/>
      <c r="DI109" s="924"/>
      <c r="DJ109" s="924"/>
      <c r="DK109" s="925"/>
      <c r="DL109" s="926" t="s">
        <v>430</v>
      </c>
      <c r="DM109" s="924"/>
      <c r="DN109" s="924"/>
      <c r="DO109" s="924"/>
      <c r="DP109" s="925"/>
      <c r="DQ109" s="926" t="s">
        <v>307</v>
      </c>
      <c r="DR109" s="924"/>
      <c r="DS109" s="924"/>
      <c r="DT109" s="924"/>
      <c r="DU109" s="925"/>
      <c r="DV109" s="926" t="s">
        <v>431</v>
      </c>
      <c r="DW109" s="924"/>
      <c r="DX109" s="924"/>
      <c r="DY109" s="924"/>
      <c r="DZ109" s="957"/>
    </row>
    <row r="110" spans="1:131" s="233" customFormat="1" ht="26.25" customHeight="1" x14ac:dyDescent="0.15">
      <c r="A110" s="835" t="s">
        <v>433</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1231287</v>
      </c>
      <c r="AB110" s="917"/>
      <c r="AC110" s="917"/>
      <c r="AD110" s="917"/>
      <c r="AE110" s="918"/>
      <c r="AF110" s="919">
        <v>880858</v>
      </c>
      <c r="AG110" s="917"/>
      <c r="AH110" s="917"/>
      <c r="AI110" s="917"/>
      <c r="AJ110" s="918"/>
      <c r="AK110" s="919">
        <v>772894</v>
      </c>
      <c r="AL110" s="917"/>
      <c r="AM110" s="917"/>
      <c r="AN110" s="917"/>
      <c r="AO110" s="918"/>
      <c r="AP110" s="920">
        <v>1.4</v>
      </c>
      <c r="AQ110" s="921"/>
      <c r="AR110" s="921"/>
      <c r="AS110" s="921"/>
      <c r="AT110" s="922"/>
      <c r="AU110" s="958" t="s">
        <v>73</v>
      </c>
      <c r="AV110" s="959"/>
      <c r="AW110" s="959"/>
      <c r="AX110" s="959"/>
      <c r="AY110" s="959"/>
      <c r="AZ110" s="888" t="s">
        <v>434</v>
      </c>
      <c r="BA110" s="836"/>
      <c r="BB110" s="836"/>
      <c r="BC110" s="836"/>
      <c r="BD110" s="836"/>
      <c r="BE110" s="836"/>
      <c r="BF110" s="836"/>
      <c r="BG110" s="836"/>
      <c r="BH110" s="836"/>
      <c r="BI110" s="836"/>
      <c r="BJ110" s="836"/>
      <c r="BK110" s="836"/>
      <c r="BL110" s="836"/>
      <c r="BM110" s="836"/>
      <c r="BN110" s="836"/>
      <c r="BO110" s="836"/>
      <c r="BP110" s="837"/>
      <c r="BQ110" s="889">
        <v>14647153</v>
      </c>
      <c r="BR110" s="870"/>
      <c r="BS110" s="870"/>
      <c r="BT110" s="870"/>
      <c r="BU110" s="870"/>
      <c r="BV110" s="870">
        <v>15236680</v>
      </c>
      <c r="BW110" s="870"/>
      <c r="BX110" s="870"/>
      <c r="BY110" s="870"/>
      <c r="BZ110" s="870"/>
      <c r="CA110" s="870">
        <v>15893447</v>
      </c>
      <c r="CB110" s="870"/>
      <c r="CC110" s="870"/>
      <c r="CD110" s="870"/>
      <c r="CE110" s="870"/>
      <c r="CF110" s="894">
        <v>28.4</v>
      </c>
      <c r="CG110" s="895"/>
      <c r="CH110" s="895"/>
      <c r="CI110" s="895"/>
      <c r="CJ110" s="895"/>
      <c r="CK110" s="954" t="s">
        <v>435</v>
      </c>
      <c r="CL110" s="847"/>
      <c r="CM110" s="888" t="s">
        <v>436</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176</v>
      </c>
      <c r="DH110" s="870"/>
      <c r="DI110" s="870"/>
      <c r="DJ110" s="870"/>
      <c r="DK110" s="870"/>
      <c r="DL110" s="870" t="s">
        <v>176</v>
      </c>
      <c r="DM110" s="870"/>
      <c r="DN110" s="870"/>
      <c r="DO110" s="870"/>
      <c r="DP110" s="870"/>
      <c r="DQ110" s="870" t="s">
        <v>176</v>
      </c>
      <c r="DR110" s="870"/>
      <c r="DS110" s="870"/>
      <c r="DT110" s="870"/>
      <c r="DU110" s="870"/>
      <c r="DV110" s="871" t="s">
        <v>176</v>
      </c>
      <c r="DW110" s="871"/>
      <c r="DX110" s="871"/>
      <c r="DY110" s="871"/>
      <c r="DZ110" s="872"/>
    </row>
    <row r="111" spans="1:131" s="233" customFormat="1" ht="26.25" customHeight="1" x14ac:dyDescent="0.15">
      <c r="A111" s="802" t="s">
        <v>437</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176</v>
      </c>
      <c r="AB111" s="947"/>
      <c r="AC111" s="947"/>
      <c r="AD111" s="947"/>
      <c r="AE111" s="948"/>
      <c r="AF111" s="949" t="s">
        <v>176</v>
      </c>
      <c r="AG111" s="947"/>
      <c r="AH111" s="947"/>
      <c r="AI111" s="947"/>
      <c r="AJ111" s="948"/>
      <c r="AK111" s="949" t="s">
        <v>176</v>
      </c>
      <c r="AL111" s="947"/>
      <c r="AM111" s="947"/>
      <c r="AN111" s="947"/>
      <c r="AO111" s="948"/>
      <c r="AP111" s="950" t="s">
        <v>176</v>
      </c>
      <c r="AQ111" s="951"/>
      <c r="AR111" s="951"/>
      <c r="AS111" s="951"/>
      <c r="AT111" s="952"/>
      <c r="AU111" s="960"/>
      <c r="AV111" s="961"/>
      <c r="AW111" s="961"/>
      <c r="AX111" s="961"/>
      <c r="AY111" s="961"/>
      <c r="AZ111" s="843" t="s">
        <v>438</v>
      </c>
      <c r="BA111" s="780"/>
      <c r="BB111" s="780"/>
      <c r="BC111" s="780"/>
      <c r="BD111" s="780"/>
      <c r="BE111" s="780"/>
      <c r="BF111" s="780"/>
      <c r="BG111" s="780"/>
      <c r="BH111" s="780"/>
      <c r="BI111" s="780"/>
      <c r="BJ111" s="780"/>
      <c r="BK111" s="780"/>
      <c r="BL111" s="780"/>
      <c r="BM111" s="780"/>
      <c r="BN111" s="780"/>
      <c r="BO111" s="780"/>
      <c r="BP111" s="781"/>
      <c r="BQ111" s="844">
        <v>72000</v>
      </c>
      <c r="BR111" s="845"/>
      <c r="BS111" s="845"/>
      <c r="BT111" s="845"/>
      <c r="BU111" s="845"/>
      <c r="BV111" s="845">
        <v>60000</v>
      </c>
      <c r="BW111" s="845"/>
      <c r="BX111" s="845"/>
      <c r="BY111" s="845"/>
      <c r="BZ111" s="845"/>
      <c r="CA111" s="845">
        <v>48000</v>
      </c>
      <c r="CB111" s="845"/>
      <c r="CC111" s="845"/>
      <c r="CD111" s="845"/>
      <c r="CE111" s="845"/>
      <c r="CF111" s="903">
        <v>0.1</v>
      </c>
      <c r="CG111" s="904"/>
      <c r="CH111" s="904"/>
      <c r="CI111" s="904"/>
      <c r="CJ111" s="904"/>
      <c r="CK111" s="955"/>
      <c r="CL111" s="849"/>
      <c r="CM111" s="843" t="s">
        <v>439</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176</v>
      </c>
      <c r="DH111" s="845"/>
      <c r="DI111" s="845"/>
      <c r="DJ111" s="845"/>
      <c r="DK111" s="845"/>
      <c r="DL111" s="845" t="s">
        <v>176</v>
      </c>
      <c r="DM111" s="845"/>
      <c r="DN111" s="845"/>
      <c r="DO111" s="845"/>
      <c r="DP111" s="845"/>
      <c r="DQ111" s="845" t="s">
        <v>176</v>
      </c>
      <c r="DR111" s="845"/>
      <c r="DS111" s="845"/>
      <c r="DT111" s="845"/>
      <c r="DU111" s="845"/>
      <c r="DV111" s="822" t="s">
        <v>176</v>
      </c>
      <c r="DW111" s="822"/>
      <c r="DX111" s="822"/>
      <c r="DY111" s="822"/>
      <c r="DZ111" s="823"/>
    </row>
    <row r="112" spans="1:131" s="233" customFormat="1" ht="26.25" customHeight="1" x14ac:dyDescent="0.15">
      <c r="A112" s="940" t="s">
        <v>440</v>
      </c>
      <c r="B112" s="941"/>
      <c r="C112" s="780" t="s">
        <v>441</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v>153400</v>
      </c>
      <c r="AB112" s="808"/>
      <c r="AC112" s="808"/>
      <c r="AD112" s="808"/>
      <c r="AE112" s="809"/>
      <c r="AF112" s="810">
        <v>204400</v>
      </c>
      <c r="AG112" s="808"/>
      <c r="AH112" s="808"/>
      <c r="AI112" s="808"/>
      <c r="AJ112" s="809"/>
      <c r="AK112" s="810">
        <v>225713</v>
      </c>
      <c r="AL112" s="808"/>
      <c r="AM112" s="808"/>
      <c r="AN112" s="808"/>
      <c r="AO112" s="809"/>
      <c r="AP112" s="852">
        <v>0.4</v>
      </c>
      <c r="AQ112" s="853"/>
      <c r="AR112" s="853"/>
      <c r="AS112" s="853"/>
      <c r="AT112" s="854"/>
      <c r="AU112" s="960"/>
      <c r="AV112" s="961"/>
      <c r="AW112" s="961"/>
      <c r="AX112" s="961"/>
      <c r="AY112" s="961"/>
      <c r="AZ112" s="843" t="s">
        <v>442</v>
      </c>
      <c r="BA112" s="780"/>
      <c r="BB112" s="780"/>
      <c r="BC112" s="780"/>
      <c r="BD112" s="780"/>
      <c r="BE112" s="780"/>
      <c r="BF112" s="780"/>
      <c r="BG112" s="780"/>
      <c r="BH112" s="780"/>
      <c r="BI112" s="780"/>
      <c r="BJ112" s="780"/>
      <c r="BK112" s="780"/>
      <c r="BL112" s="780"/>
      <c r="BM112" s="780"/>
      <c r="BN112" s="780"/>
      <c r="BO112" s="780"/>
      <c r="BP112" s="781"/>
      <c r="BQ112" s="844">
        <v>1765449</v>
      </c>
      <c r="BR112" s="845"/>
      <c r="BS112" s="845"/>
      <c r="BT112" s="845"/>
      <c r="BU112" s="845"/>
      <c r="BV112" s="845">
        <v>1680839</v>
      </c>
      <c r="BW112" s="845"/>
      <c r="BX112" s="845"/>
      <c r="BY112" s="845"/>
      <c r="BZ112" s="845"/>
      <c r="CA112" s="845">
        <v>1594545</v>
      </c>
      <c r="CB112" s="845"/>
      <c r="CC112" s="845"/>
      <c r="CD112" s="845"/>
      <c r="CE112" s="845"/>
      <c r="CF112" s="903">
        <v>2.8</v>
      </c>
      <c r="CG112" s="904"/>
      <c r="CH112" s="904"/>
      <c r="CI112" s="904"/>
      <c r="CJ112" s="904"/>
      <c r="CK112" s="955"/>
      <c r="CL112" s="849"/>
      <c r="CM112" s="843" t="s">
        <v>443</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176</v>
      </c>
      <c r="DH112" s="845"/>
      <c r="DI112" s="845"/>
      <c r="DJ112" s="845"/>
      <c r="DK112" s="845"/>
      <c r="DL112" s="845" t="s">
        <v>176</v>
      </c>
      <c r="DM112" s="845"/>
      <c r="DN112" s="845"/>
      <c r="DO112" s="845"/>
      <c r="DP112" s="845"/>
      <c r="DQ112" s="845" t="s">
        <v>176</v>
      </c>
      <c r="DR112" s="845"/>
      <c r="DS112" s="845"/>
      <c r="DT112" s="845"/>
      <c r="DU112" s="845"/>
      <c r="DV112" s="822" t="s">
        <v>176</v>
      </c>
      <c r="DW112" s="822"/>
      <c r="DX112" s="822"/>
      <c r="DY112" s="822"/>
      <c r="DZ112" s="823"/>
    </row>
    <row r="113" spans="1:130" s="233" customFormat="1" ht="26.25" customHeight="1" x14ac:dyDescent="0.15">
      <c r="A113" s="942"/>
      <c r="B113" s="943"/>
      <c r="C113" s="780" t="s">
        <v>444</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119092</v>
      </c>
      <c r="AB113" s="947"/>
      <c r="AC113" s="947"/>
      <c r="AD113" s="947"/>
      <c r="AE113" s="948"/>
      <c r="AF113" s="949">
        <v>119092</v>
      </c>
      <c r="AG113" s="947"/>
      <c r="AH113" s="947"/>
      <c r="AI113" s="947"/>
      <c r="AJ113" s="948"/>
      <c r="AK113" s="949">
        <v>119092</v>
      </c>
      <c r="AL113" s="947"/>
      <c r="AM113" s="947"/>
      <c r="AN113" s="947"/>
      <c r="AO113" s="948"/>
      <c r="AP113" s="950">
        <v>0.2</v>
      </c>
      <c r="AQ113" s="951"/>
      <c r="AR113" s="951"/>
      <c r="AS113" s="951"/>
      <c r="AT113" s="952"/>
      <c r="AU113" s="960"/>
      <c r="AV113" s="961"/>
      <c r="AW113" s="961"/>
      <c r="AX113" s="961"/>
      <c r="AY113" s="961"/>
      <c r="AZ113" s="843" t="s">
        <v>445</v>
      </c>
      <c r="BA113" s="780"/>
      <c r="BB113" s="780"/>
      <c r="BC113" s="780"/>
      <c r="BD113" s="780"/>
      <c r="BE113" s="780"/>
      <c r="BF113" s="780"/>
      <c r="BG113" s="780"/>
      <c r="BH113" s="780"/>
      <c r="BI113" s="780"/>
      <c r="BJ113" s="780"/>
      <c r="BK113" s="780"/>
      <c r="BL113" s="780"/>
      <c r="BM113" s="780"/>
      <c r="BN113" s="780"/>
      <c r="BO113" s="780"/>
      <c r="BP113" s="781"/>
      <c r="BQ113" s="844">
        <v>970739</v>
      </c>
      <c r="BR113" s="845"/>
      <c r="BS113" s="845"/>
      <c r="BT113" s="845"/>
      <c r="BU113" s="845"/>
      <c r="BV113" s="845">
        <v>1065240</v>
      </c>
      <c r="BW113" s="845"/>
      <c r="BX113" s="845"/>
      <c r="BY113" s="845"/>
      <c r="BZ113" s="845"/>
      <c r="CA113" s="845">
        <v>1248500</v>
      </c>
      <c r="CB113" s="845"/>
      <c r="CC113" s="845"/>
      <c r="CD113" s="845"/>
      <c r="CE113" s="845"/>
      <c r="CF113" s="903">
        <v>2.2000000000000002</v>
      </c>
      <c r="CG113" s="904"/>
      <c r="CH113" s="904"/>
      <c r="CI113" s="904"/>
      <c r="CJ113" s="904"/>
      <c r="CK113" s="955"/>
      <c r="CL113" s="849"/>
      <c r="CM113" s="843" t="s">
        <v>446</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176</v>
      </c>
      <c r="DH113" s="808"/>
      <c r="DI113" s="808"/>
      <c r="DJ113" s="808"/>
      <c r="DK113" s="809"/>
      <c r="DL113" s="810" t="s">
        <v>176</v>
      </c>
      <c r="DM113" s="808"/>
      <c r="DN113" s="808"/>
      <c r="DO113" s="808"/>
      <c r="DP113" s="809"/>
      <c r="DQ113" s="810" t="s">
        <v>176</v>
      </c>
      <c r="DR113" s="808"/>
      <c r="DS113" s="808"/>
      <c r="DT113" s="808"/>
      <c r="DU113" s="809"/>
      <c r="DV113" s="852" t="s">
        <v>176</v>
      </c>
      <c r="DW113" s="853"/>
      <c r="DX113" s="853"/>
      <c r="DY113" s="853"/>
      <c r="DZ113" s="854"/>
    </row>
    <row r="114" spans="1:130" s="233" customFormat="1" ht="26.25" customHeight="1" x14ac:dyDescent="0.15">
      <c r="A114" s="942"/>
      <c r="B114" s="943"/>
      <c r="C114" s="780" t="s">
        <v>447</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77452</v>
      </c>
      <c r="AB114" s="808"/>
      <c r="AC114" s="808"/>
      <c r="AD114" s="808"/>
      <c r="AE114" s="809"/>
      <c r="AF114" s="810">
        <v>85430</v>
      </c>
      <c r="AG114" s="808"/>
      <c r="AH114" s="808"/>
      <c r="AI114" s="808"/>
      <c r="AJ114" s="809"/>
      <c r="AK114" s="810">
        <v>83619</v>
      </c>
      <c r="AL114" s="808"/>
      <c r="AM114" s="808"/>
      <c r="AN114" s="808"/>
      <c r="AO114" s="809"/>
      <c r="AP114" s="852">
        <v>0.1</v>
      </c>
      <c r="AQ114" s="853"/>
      <c r="AR114" s="853"/>
      <c r="AS114" s="853"/>
      <c r="AT114" s="854"/>
      <c r="AU114" s="960"/>
      <c r="AV114" s="961"/>
      <c r="AW114" s="961"/>
      <c r="AX114" s="961"/>
      <c r="AY114" s="961"/>
      <c r="AZ114" s="843" t="s">
        <v>448</v>
      </c>
      <c r="BA114" s="780"/>
      <c r="BB114" s="780"/>
      <c r="BC114" s="780"/>
      <c r="BD114" s="780"/>
      <c r="BE114" s="780"/>
      <c r="BF114" s="780"/>
      <c r="BG114" s="780"/>
      <c r="BH114" s="780"/>
      <c r="BI114" s="780"/>
      <c r="BJ114" s="780"/>
      <c r="BK114" s="780"/>
      <c r="BL114" s="780"/>
      <c r="BM114" s="780"/>
      <c r="BN114" s="780"/>
      <c r="BO114" s="780"/>
      <c r="BP114" s="781"/>
      <c r="BQ114" s="844">
        <v>10039893</v>
      </c>
      <c r="BR114" s="845"/>
      <c r="BS114" s="845"/>
      <c r="BT114" s="845"/>
      <c r="BU114" s="845"/>
      <c r="BV114" s="845">
        <v>10179403</v>
      </c>
      <c r="BW114" s="845"/>
      <c r="BX114" s="845"/>
      <c r="BY114" s="845"/>
      <c r="BZ114" s="845"/>
      <c r="CA114" s="845">
        <v>10938305</v>
      </c>
      <c r="CB114" s="845"/>
      <c r="CC114" s="845"/>
      <c r="CD114" s="845"/>
      <c r="CE114" s="845"/>
      <c r="CF114" s="903">
        <v>19.5</v>
      </c>
      <c r="CG114" s="904"/>
      <c r="CH114" s="904"/>
      <c r="CI114" s="904"/>
      <c r="CJ114" s="904"/>
      <c r="CK114" s="955"/>
      <c r="CL114" s="849"/>
      <c r="CM114" s="843" t="s">
        <v>449</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176</v>
      </c>
      <c r="DH114" s="808"/>
      <c r="DI114" s="808"/>
      <c r="DJ114" s="808"/>
      <c r="DK114" s="809"/>
      <c r="DL114" s="810" t="s">
        <v>176</v>
      </c>
      <c r="DM114" s="808"/>
      <c r="DN114" s="808"/>
      <c r="DO114" s="808"/>
      <c r="DP114" s="809"/>
      <c r="DQ114" s="810" t="s">
        <v>176</v>
      </c>
      <c r="DR114" s="808"/>
      <c r="DS114" s="808"/>
      <c r="DT114" s="808"/>
      <c r="DU114" s="809"/>
      <c r="DV114" s="852" t="s">
        <v>176</v>
      </c>
      <c r="DW114" s="853"/>
      <c r="DX114" s="853"/>
      <c r="DY114" s="853"/>
      <c r="DZ114" s="854"/>
    </row>
    <row r="115" spans="1:130" s="233" customFormat="1" ht="26.25" customHeight="1" x14ac:dyDescent="0.15">
      <c r="A115" s="942"/>
      <c r="B115" s="943"/>
      <c r="C115" s="780" t="s">
        <v>450</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17535</v>
      </c>
      <c r="AB115" s="947"/>
      <c r="AC115" s="947"/>
      <c r="AD115" s="947"/>
      <c r="AE115" s="948"/>
      <c r="AF115" s="949">
        <v>12034</v>
      </c>
      <c r="AG115" s="947"/>
      <c r="AH115" s="947"/>
      <c r="AI115" s="947"/>
      <c r="AJ115" s="948"/>
      <c r="AK115" s="949">
        <v>12036</v>
      </c>
      <c r="AL115" s="947"/>
      <c r="AM115" s="947"/>
      <c r="AN115" s="947"/>
      <c r="AO115" s="948"/>
      <c r="AP115" s="950">
        <v>0</v>
      </c>
      <c r="AQ115" s="951"/>
      <c r="AR115" s="951"/>
      <c r="AS115" s="951"/>
      <c r="AT115" s="952"/>
      <c r="AU115" s="960"/>
      <c r="AV115" s="961"/>
      <c r="AW115" s="961"/>
      <c r="AX115" s="961"/>
      <c r="AY115" s="961"/>
      <c r="AZ115" s="843" t="s">
        <v>451</v>
      </c>
      <c r="BA115" s="780"/>
      <c r="BB115" s="780"/>
      <c r="BC115" s="780"/>
      <c r="BD115" s="780"/>
      <c r="BE115" s="780"/>
      <c r="BF115" s="780"/>
      <c r="BG115" s="780"/>
      <c r="BH115" s="780"/>
      <c r="BI115" s="780"/>
      <c r="BJ115" s="780"/>
      <c r="BK115" s="780"/>
      <c r="BL115" s="780"/>
      <c r="BM115" s="780"/>
      <c r="BN115" s="780"/>
      <c r="BO115" s="780"/>
      <c r="BP115" s="781"/>
      <c r="BQ115" s="844" t="s">
        <v>176</v>
      </c>
      <c r="BR115" s="845"/>
      <c r="BS115" s="845"/>
      <c r="BT115" s="845"/>
      <c r="BU115" s="845"/>
      <c r="BV115" s="845" t="s">
        <v>176</v>
      </c>
      <c r="BW115" s="845"/>
      <c r="BX115" s="845"/>
      <c r="BY115" s="845"/>
      <c r="BZ115" s="845"/>
      <c r="CA115" s="845" t="s">
        <v>176</v>
      </c>
      <c r="CB115" s="845"/>
      <c r="CC115" s="845"/>
      <c r="CD115" s="845"/>
      <c r="CE115" s="845"/>
      <c r="CF115" s="903" t="s">
        <v>176</v>
      </c>
      <c r="CG115" s="904"/>
      <c r="CH115" s="904"/>
      <c r="CI115" s="904"/>
      <c r="CJ115" s="904"/>
      <c r="CK115" s="955"/>
      <c r="CL115" s="849"/>
      <c r="CM115" s="843" t="s">
        <v>452</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176</v>
      </c>
      <c r="DH115" s="808"/>
      <c r="DI115" s="808"/>
      <c r="DJ115" s="808"/>
      <c r="DK115" s="809"/>
      <c r="DL115" s="810" t="s">
        <v>176</v>
      </c>
      <c r="DM115" s="808"/>
      <c r="DN115" s="808"/>
      <c r="DO115" s="808"/>
      <c r="DP115" s="809"/>
      <c r="DQ115" s="810" t="s">
        <v>176</v>
      </c>
      <c r="DR115" s="808"/>
      <c r="DS115" s="808"/>
      <c r="DT115" s="808"/>
      <c r="DU115" s="809"/>
      <c r="DV115" s="852" t="s">
        <v>176</v>
      </c>
      <c r="DW115" s="853"/>
      <c r="DX115" s="853"/>
      <c r="DY115" s="853"/>
      <c r="DZ115" s="854"/>
    </row>
    <row r="116" spans="1:130" s="233" customFormat="1" ht="26.25" customHeight="1" x14ac:dyDescent="0.15">
      <c r="A116" s="944"/>
      <c r="B116" s="945"/>
      <c r="C116" s="867" t="s">
        <v>453</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176</v>
      </c>
      <c r="AB116" s="808"/>
      <c r="AC116" s="808"/>
      <c r="AD116" s="808"/>
      <c r="AE116" s="809"/>
      <c r="AF116" s="810" t="s">
        <v>176</v>
      </c>
      <c r="AG116" s="808"/>
      <c r="AH116" s="808"/>
      <c r="AI116" s="808"/>
      <c r="AJ116" s="809"/>
      <c r="AK116" s="810" t="s">
        <v>176</v>
      </c>
      <c r="AL116" s="808"/>
      <c r="AM116" s="808"/>
      <c r="AN116" s="808"/>
      <c r="AO116" s="809"/>
      <c r="AP116" s="852" t="s">
        <v>176</v>
      </c>
      <c r="AQ116" s="853"/>
      <c r="AR116" s="853"/>
      <c r="AS116" s="853"/>
      <c r="AT116" s="854"/>
      <c r="AU116" s="960"/>
      <c r="AV116" s="961"/>
      <c r="AW116" s="961"/>
      <c r="AX116" s="961"/>
      <c r="AY116" s="961"/>
      <c r="AZ116" s="937" t="s">
        <v>454</v>
      </c>
      <c r="BA116" s="938"/>
      <c r="BB116" s="938"/>
      <c r="BC116" s="938"/>
      <c r="BD116" s="938"/>
      <c r="BE116" s="938"/>
      <c r="BF116" s="938"/>
      <c r="BG116" s="938"/>
      <c r="BH116" s="938"/>
      <c r="BI116" s="938"/>
      <c r="BJ116" s="938"/>
      <c r="BK116" s="938"/>
      <c r="BL116" s="938"/>
      <c r="BM116" s="938"/>
      <c r="BN116" s="938"/>
      <c r="BO116" s="938"/>
      <c r="BP116" s="939"/>
      <c r="BQ116" s="844" t="s">
        <v>176</v>
      </c>
      <c r="BR116" s="845"/>
      <c r="BS116" s="845"/>
      <c r="BT116" s="845"/>
      <c r="BU116" s="845"/>
      <c r="BV116" s="845" t="s">
        <v>176</v>
      </c>
      <c r="BW116" s="845"/>
      <c r="BX116" s="845"/>
      <c r="BY116" s="845"/>
      <c r="BZ116" s="845"/>
      <c r="CA116" s="845" t="s">
        <v>176</v>
      </c>
      <c r="CB116" s="845"/>
      <c r="CC116" s="845"/>
      <c r="CD116" s="845"/>
      <c r="CE116" s="845"/>
      <c r="CF116" s="903" t="s">
        <v>176</v>
      </c>
      <c r="CG116" s="904"/>
      <c r="CH116" s="904"/>
      <c r="CI116" s="904"/>
      <c r="CJ116" s="904"/>
      <c r="CK116" s="955"/>
      <c r="CL116" s="849"/>
      <c r="CM116" s="843" t="s">
        <v>455</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176</v>
      </c>
      <c r="DH116" s="808"/>
      <c r="DI116" s="808"/>
      <c r="DJ116" s="808"/>
      <c r="DK116" s="809"/>
      <c r="DL116" s="810" t="s">
        <v>176</v>
      </c>
      <c r="DM116" s="808"/>
      <c r="DN116" s="808"/>
      <c r="DO116" s="808"/>
      <c r="DP116" s="809"/>
      <c r="DQ116" s="810" t="s">
        <v>176</v>
      </c>
      <c r="DR116" s="808"/>
      <c r="DS116" s="808"/>
      <c r="DT116" s="808"/>
      <c r="DU116" s="809"/>
      <c r="DV116" s="852" t="s">
        <v>176</v>
      </c>
      <c r="DW116" s="853"/>
      <c r="DX116" s="853"/>
      <c r="DY116" s="853"/>
      <c r="DZ116" s="854"/>
    </row>
    <row r="117" spans="1:130" s="233" customFormat="1" ht="26.25" customHeight="1" x14ac:dyDescent="0.15">
      <c r="A117" s="923" t="s">
        <v>189</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456</v>
      </c>
      <c r="Z117" s="925"/>
      <c r="AA117" s="930">
        <v>1598766</v>
      </c>
      <c r="AB117" s="931"/>
      <c r="AC117" s="931"/>
      <c r="AD117" s="931"/>
      <c r="AE117" s="932"/>
      <c r="AF117" s="933">
        <v>1301814</v>
      </c>
      <c r="AG117" s="931"/>
      <c r="AH117" s="931"/>
      <c r="AI117" s="931"/>
      <c r="AJ117" s="932"/>
      <c r="AK117" s="933">
        <v>1213354</v>
      </c>
      <c r="AL117" s="931"/>
      <c r="AM117" s="931"/>
      <c r="AN117" s="931"/>
      <c r="AO117" s="932"/>
      <c r="AP117" s="934"/>
      <c r="AQ117" s="935"/>
      <c r="AR117" s="935"/>
      <c r="AS117" s="935"/>
      <c r="AT117" s="936"/>
      <c r="AU117" s="960"/>
      <c r="AV117" s="961"/>
      <c r="AW117" s="961"/>
      <c r="AX117" s="961"/>
      <c r="AY117" s="961"/>
      <c r="AZ117" s="891" t="s">
        <v>457</v>
      </c>
      <c r="BA117" s="892"/>
      <c r="BB117" s="892"/>
      <c r="BC117" s="892"/>
      <c r="BD117" s="892"/>
      <c r="BE117" s="892"/>
      <c r="BF117" s="892"/>
      <c r="BG117" s="892"/>
      <c r="BH117" s="892"/>
      <c r="BI117" s="892"/>
      <c r="BJ117" s="892"/>
      <c r="BK117" s="892"/>
      <c r="BL117" s="892"/>
      <c r="BM117" s="892"/>
      <c r="BN117" s="892"/>
      <c r="BO117" s="892"/>
      <c r="BP117" s="893"/>
      <c r="BQ117" s="844" t="s">
        <v>176</v>
      </c>
      <c r="BR117" s="845"/>
      <c r="BS117" s="845"/>
      <c r="BT117" s="845"/>
      <c r="BU117" s="845"/>
      <c r="BV117" s="845" t="s">
        <v>176</v>
      </c>
      <c r="BW117" s="845"/>
      <c r="BX117" s="845"/>
      <c r="BY117" s="845"/>
      <c r="BZ117" s="845"/>
      <c r="CA117" s="845" t="s">
        <v>176</v>
      </c>
      <c r="CB117" s="845"/>
      <c r="CC117" s="845"/>
      <c r="CD117" s="845"/>
      <c r="CE117" s="845"/>
      <c r="CF117" s="903" t="s">
        <v>176</v>
      </c>
      <c r="CG117" s="904"/>
      <c r="CH117" s="904"/>
      <c r="CI117" s="904"/>
      <c r="CJ117" s="904"/>
      <c r="CK117" s="955"/>
      <c r="CL117" s="849"/>
      <c r="CM117" s="843" t="s">
        <v>458</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176</v>
      </c>
      <c r="DH117" s="808"/>
      <c r="DI117" s="808"/>
      <c r="DJ117" s="808"/>
      <c r="DK117" s="809"/>
      <c r="DL117" s="810" t="s">
        <v>176</v>
      </c>
      <c r="DM117" s="808"/>
      <c r="DN117" s="808"/>
      <c r="DO117" s="808"/>
      <c r="DP117" s="809"/>
      <c r="DQ117" s="810" t="s">
        <v>176</v>
      </c>
      <c r="DR117" s="808"/>
      <c r="DS117" s="808"/>
      <c r="DT117" s="808"/>
      <c r="DU117" s="809"/>
      <c r="DV117" s="852" t="s">
        <v>176</v>
      </c>
      <c r="DW117" s="853"/>
      <c r="DX117" s="853"/>
      <c r="DY117" s="853"/>
      <c r="DZ117" s="854"/>
    </row>
    <row r="118" spans="1:130" s="233" customFormat="1" ht="26.25" customHeight="1" x14ac:dyDescent="0.15">
      <c r="A118" s="923" t="s">
        <v>432</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429</v>
      </c>
      <c r="AB118" s="924"/>
      <c r="AC118" s="924"/>
      <c r="AD118" s="924"/>
      <c r="AE118" s="925"/>
      <c r="AF118" s="926" t="s">
        <v>430</v>
      </c>
      <c r="AG118" s="924"/>
      <c r="AH118" s="924"/>
      <c r="AI118" s="924"/>
      <c r="AJ118" s="925"/>
      <c r="AK118" s="926" t="s">
        <v>307</v>
      </c>
      <c r="AL118" s="924"/>
      <c r="AM118" s="924"/>
      <c r="AN118" s="924"/>
      <c r="AO118" s="925"/>
      <c r="AP118" s="927" t="s">
        <v>431</v>
      </c>
      <c r="AQ118" s="928"/>
      <c r="AR118" s="928"/>
      <c r="AS118" s="928"/>
      <c r="AT118" s="929"/>
      <c r="AU118" s="960"/>
      <c r="AV118" s="961"/>
      <c r="AW118" s="961"/>
      <c r="AX118" s="961"/>
      <c r="AY118" s="961"/>
      <c r="AZ118" s="866" t="s">
        <v>459</v>
      </c>
      <c r="BA118" s="867"/>
      <c r="BB118" s="867"/>
      <c r="BC118" s="867"/>
      <c r="BD118" s="867"/>
      <c r="BE118" s="867"/>
      <c r="BF118" s="867"/>
      <c r="BG118" s="867"/>
      <c r="BH118" s="867"/>
      <c r="BI118" s="867"/>
      <c r="BJ118" s="867"/>
      <c r="BK118" s="867"/>
      <c r="BL118" s="867"/>
      <c r="BM118" s="867"/>
      <c r="BN118" s="867"/>
      <c r="BO118" s="867"/>
      <c r="BP118" s="868"/>
      <c r="BQ118" s="907" t="s">
        <v>176</v>
      </c>
      <c r="BR118" s="873"/>
      <c r="BS118" s="873"/>
      <c r="BT118" s="873"/>
      <c r="BU118" s="873"/>
      <c r="BV118" s="873" t="s">
        <v>176</v>
      </c>
      <c r="BW118" s="873"/>
      <c r="BX118" s="873"/>
      <c r="BY118" s="873"/>
      <c r="BZ118" s="873"/>
      <c r="CA118" s="873" t="s">
        <v>176</v>
      </c>
      <c r="CB118" s="873"/>
      <c r="CC118" s="873"/>
      <c r="CD118" s="873"/>
      <c r="CE118" s="873"/>
      <c r="CF118" s="903" t="s">
        <v>176</v>
      </c>
      <c r="CG118" s="904"/>
      <c r="CH118" s="904"/>
      <c r="CI118" s="904"/>
      <c r="CJ118" s="904"/>
      <c r="CK118" s="955"/>
      <c r="CL118" s="849"/>
      <c r="CM118" s="843" t="s">
        <v>460</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176</v>
      </c>
      <c r="DH118" s="808"/>
      <c r="DI118" s="808"/>
      <c r="DJ118" s="808"/>
      <c r="DK118" s="809"/>
      <c r="DL118" s="810" t="s">
        <v>176</v>
      </c>
      <c r="DM118" s="808"/>
      <c r="DN118" s="808"/>
      <c r="DO118" s="808"/>
      <c r="DP118" s="809"/>
      <c r="DQ118" s="810" t="s">
        <v>176</v>
      </c>
      <c r="DR118" s="808"/>
      <c r="DS118" s="808"/>
      <c r="DT118" s="808"/>
      <c r="DU118" s="809"/>
      <c r="DV118" s="852" t="s">
        <v>176</v>
      </c>
      <c r="DW118" s="853"/>
      <c r="DX118" s="853"/>
      <c r="DY118" s="853"/>
      <c r="DZ118" s="854"/>
    </row>
    <row r="119" spans="1:130" s="233" customFormat="1" ht="26.25" customHeight="1" x14ac:dyDescent="0.15">
      <c r="A119" s="846" t="s">
        <v>435</v>
      </c>
      <c r="B119" s="847"/>
      <c r="C119" s="888" t="s">
        <v>436</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176</v>
      </c>
      <c r="AB119" s="917"/>
      <c r="AC119" s="917"/>
      <c r="AD119" s="917"/>
      <c r="AE119" s="918"/>
      <c r="AF119" s="919" t="s">
        <v>176</v>
      </c>
      <c r="AG119" s="917"/>
      <c r="AH119" s="917"/>
      <c r="AI119" s="917"/>
      <c r="AJ119" s="918"/>
      <c r="AK119" s="919" t="s">
        <v>176</v>
      </c>
      <c r="AL119" s="917"/>
      <c r="AM119" s="917"/>
      <c r="AN119" s="917"/>
      <c r="AO119" s="918"/>
      <c r="AP119" s="920" t="s">
        <v>176</v>
      </c>
      <c r="AQ119" s="921"/>
      <c r="AR119" s="921"/>
      <c r="AS119" s="921"/>
      <c r="AT119" s="922"/>
      <c r="AU119" s="962"/>
      <c r="AV119" s="963"/>
      <c r="AW119" s="963"/>
      <c r="AX119" s="963"/>
      <c r="AY119" s="963"/>
      <c r="AZ119" s="254" t="s">
        <v>189</v>
      </c>
      <c r="BA119" s="254"/>
      <c r="BB119" s="254"/>
      <c r="BC119" s="254"/>
      <c r="BD119" s="254"/>
      <c r="BE119" s="254"/>
      <c r="BF119" s="254"/>
      <c r="BG119" s="254"/>
      <c r="BH119" s="254"/>
      <c r="BI119" s="254"/>
      <c r="BJ119" s="254"/>
      <c r="BK119" s="254"/>
      <c r="BL119" s="254"/>
      <c r="BM119" s="254"/>
      <c r="BN119" s="254"/>
      <c r="BO119" s="905" t="s">
        <v>461</v>
      </c>
      <c r="BP119" s="906"/>
      <c r="BQ119" s="907">
        <v>27495234</v>
      </c>
      <c r="BR119" s="873"/>
      <c r="BS119" s="873"/>
      <c r="BT119" s="873"/>
      <c r="BU119" s="873"/>
      <c r="BV119" s="873">
        <v>28222162</v>
      </c>
      <c r="BW119" s="873"/>
      <c r="BX119" s="873"/>
      <c r="BY119" s="873"/>
      <c r="BZ119" s="873"/>
      <c r="CA119" s="873">
        <v>29722797</v>
      </c>
      <c r="CB119" s="873"/>
      <c r="CC119" s="873"/>
      <c r="CD119" s="873"/>
      <c r="CE119" s="873"/>
      <c r="CF119" s="776"/>
      <c r="CG119" s="777"/>
      <c r="CH119" s="777"/>
      <c r="CI119" s="777"/>
      <c r="CJ119" s="862"/>
      <c r="CK119" s="956"/>
      <c r="CL119" s="851"/>
      <c r="CM119" s="866" t="s">
        <v>462</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72000</v>
      </c>
      <c r="DH119" s="792"/>
      <c r="DI119" s="792"/>
      <c r="DJ119" s="792"/>
      <c r="DK119" s="793"/>
      <c r="DL119" s="794">
        <v>60000</v>
      </c>
      <c r="DM119" s="792"/>
      <c r="DN119" s="792"/>
      <c r="DO119" s="792"/>
      <c r="DP119" s="793"/>
      <c r="DQ119" s="794">
        <v>48000</v>
      </c>
      <c r="DR119" s="792"/>
      <c r="DS119" s="792"/>
      <c r="DT119" s="792"/>
      <c r="DU119" s="793"/>
      <c r="DV119" s="876">
        <v>0.1</v>
      </c>
      <c r="DW119" s="877"/>
      <c r="DX119" s="877"/>
      <c r="DY119" s="877"/>
      <c r="DZ119" s="878"/>
    </row>
    <row r="120" spans="1:130" s="233" customFormat="1" ht="26.25" customHeight="1" x14ac:dyDescent="0.15">
      <c r="A120" s="848"/>
      <c r="B120" s="849"/>
      <c r="C120" s="843" t="s">
        <v>439</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176</v>
      </c>
      <c r="AB120" s="808"/>
      <c r="AC120" s="808"/>
      <c r="AD120" s="808"/>
      <c r="AE120" s="809"/>
      <c r="AF120" s="810" t="s">
        <v>176</v>
      </c>
      <c r="AG120" s="808"/>
      <c r="AH120" s="808"/>
      <c r="AI120" s="808"/>
      <c r="AJ120" s="809"/>
      <c r="AK120" s="810" t="s">
        <v>176</v>
      </c>
      <c r="AL120" s="808"/>
      <c r="AM120" s="808"/>
      <c r="AN120" s="808"/>
      <c r="AO120" s="809"/>
      <c r="AP120" s="852" t="s">
        <v>176</v>
      </c>
      <c r="AQ120" s="853"/>
      <c r="AR120" s="853"/>
      <c r="AS120" s="853"/>
      <c r="AT120" s="854"/>
      <c r="AU120" s="908" t="s">
        <v>463</v>
      </c>
      <c r="AV120" s="909"/>
      <c r="AW120" s="909"/>
      <c r="AX120" s="909"/>
      <c r="AY120" s="910"/>
      <c r="AZ120" s="888" t="s">
        <v>464</v>
      </c>
      <c r="BA120" s="836"/>
      <c r="BB120" s="836"/>
      <c r="BC120" s="836"/>
      <c r="BD120" s="836"/>
      <c r="BE120" s="836"/>
      <c r="BF120" s="836"/>
      <c r="BG120" s="836"/>
      <c r="BH120" s="836"/>
      <c r="BI120" s="836"/>
      <c r="BJ120" s="836"/>
      <c r="BK120" s="836"/>
      <c r="BL120" s="836"/>
      <c r="BM120" s="836"/>
      <c r="BN120" s="836"/>
      <c r="BO120" s="836"/>
      <c r="BP120" s="837"/>
      <c r="BQ120" s="889">
        <v>52690970</v>
      </c>
      <c r="BR120" s="870"/>
      <c r="BS120" s="870"/>
      <c r="BT120" s="870"/>
      <c r="BU120" s="870"/>
      <c r="BV120" s="870">
        <v>49609668</v>
      </c>
      <c r="BW120" s="870"/>
      <c r="BX120" s="870"/>
      <c r="BY120" s="870"/>
      <c r="BZ120" s="870"/>
      <c r="CA120" s="870">
        <v>52709510</v>
      </c>
      <c r="CB120" s="870"/>
      <c r="CC120" s="870"/>
      <c r="CD120" s="870"/>
      <c r="CE120" s="870"/>
      <c r="CF120" s="894">
        <v>94</v>
      </c>
      <c r="CG120" s="895"/>
      <c r="CH120" s="895"/>
      <c r="CI120" s="895"/>
      <c r="CJ120" s="895"/>
      <c r="CK120" s="896" t="s">
        <v>465</v>
      </c>
      <c r="CL120" s="880"/>
      <c r="CM120" s="880"/>
      <c r="CN120" s="880"/>
      <c r="CO120" s="881"/>
      <c r="CP120" s="900" t="s">
        <v>409</v>
      </c>
      <c r="CQ120" s="901"/>
      <c r="CR120" s="901"/>
      <c r="CS120" s="901"/>
      <c r="CT120" s="901"/>
      <c r="CU120" s="901"/>
      <c r="CV120" s="901"/>
      <c r="CW120" s="901"/>
      <c r="CX120" s="901"/>
      <c r="CY120" s="901"/>
      <c r="CZ120" s="901"/>
      <c r="DA120" s="901"/>
      <c r="DB120" s="901"/>
      <c r="DC120" s="901"/>
      <c r="DD120" s="901"/>
      <c r="DE120" s="901"/>
      <c r="DF120" s="902"/>
      <c r="DG120" s="889">
        <v>1848407</v>
      </c>
      <c r="DH120" s="870"/>
      <c r="DI120" s="870"/>
      <c r="DJ120" s="870"/>
      <c r="DK120" s="870"/>
      <c r="DL120" s="870">
        <v>1680839</v>
      </c>
      <c r="DM120" s="870"/>
      <c r="DN120" s="870"/>
      <c r="DO120" s="870"/>
      <c r="DP120" s="870"/>
      <c r="DQ120" s="870">
        <v>1594545</v>
      </c>
      <c r="DR120" s="870"/>
      <c r="DS120" s="870"/>
      <c r="DT120" s="870"/>
      <c r="DU120" s="870"/>
      <c r="DV120" s="871">
        <v>2.8</v>
      </c>
      <c r="DW120" s="871"/>
      <c r="DX120" s="871"/>
      <c r="DY120" s="871"/>
      <c r="DZ120" s="872"/>
    </row>
    <row r="121" spans="1:130" s="233" customFormat="1" ht="26.25" customHeight="1" x14ac:dyDescent="0.15">
      <c r="A121" s="848"/>
      <c r="B121" s="849"/>
      <c r="C121" s="891" t="s">
        <v>466</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176</v>
      </c>
      <c r="AB121" s="808"/>
      <c r="AC121" s="808"/>
      <c r="AD121" s="808"/>
      <c r="AE121" s="809"/>
      <c r="AF121" s="810" t="s">
        <v>176</v>
      </c>
      <c r="AG121" s="808"/>
      <c r="AH121" s="808"/>
      <c r="AI121" s="808"/>
      <c r="AJ121" s="809"/>
      <c r="AK121" s="810" t="s">
        <v>176</v>
      </c>
      <c r="AL121" s="808"/>
      <c r="AM121" s="808"/>
      <c r="AN121" s="808"/>
      <c r="AO121" s="809"/>
      <c r="AP121" s="852" t="s">
        <v>176</v>
      </c>
      <c r="AQ121" s="853"/>
      <c r="AR121" s="853"/>
      <c r="AS121" s="853"/>
      <c r="AT121" s="854"/>
      <c r="AU121" s="911"/>
      <c r="AV121" s="912"/>
      <c r="AW121" s="912"/>
      <c r="AX121" s="912"/>
      <c r="AY121" s="913"/>
      <c r="AZ121" s="843" t="s">
        <v>467</v>
      </c>
      <c r="BA121" s="780"/>
      <c r="BB121" s="780"/>
      <c r="BC121" s="780"/>
      <c r="BD121" s="780"/>
      <c r="BE121" s="780"/>
      <c r="BF121" s="780"/>
      <c r="BG121" s="780"/>
      <c r="BH121" s="780"/>
      <c r="BI121" s="780"/>
      <c r="BJ121" s="780"/>
      <c r="BK121" s="780"/>
      <c r="BL121" s="780"/>
      <c r="BM121" s="780"/>
      <c r="BN121" s="780"/>
      <c r="BO121" s="780"/>
      <c r="BP121" s="781"/>
      <c r="BQ121" s="844">
        <v>563980</v>
      </c>
      <c r="BR121" s="845"/>
      <c r="BS121" s="845"/>
      <c r="BT121" s="845"/>
      <c r="BU121" s="845"/>
      <c r="BV121" s="845">
        <v>535718</v>
      </c>
      <c r="BW121" s="845"/>
      <c r="BX121" s="845"/>
      <c r="BY121" s="845"/>
      <c r="BZ121" s="845"/>
      <c r="CA121" s="845">
        <v>507777</v>
      </c>
      <c r="CB121" s="845"/>
      <c r="CC121" s="845"/>
      <c r="CD121" s="845"/>
      <c r="CE121" s="845"/>
      <c r="CF121" s="903">
        <v>0.9</v>
      </c>
      <c r="CG121" s="904"/>
      <c r="CH121" s="904"/>
      <c r="CI121" s="904"/>
      <c r="CJ121" s="904"/>
      <c r="CK121" s="897"/>
      <c r="CL121" s="883"/>
      <c r="CM121" s="883"/>
      <c r="CN121" s="883"/>
      <c r="CO121" s="884"/>
      <c r="CP121" s="863" t="s">
        <v>407</v>
      </c>
      <c r="CQ121" s="864"/>
      <c r="CR121" s="864"/>
      <c r="CS121" s="864"/>
      <c r="CT121" s="864"/>
      <c r="CU121" s="864"/>
      <c r="CV121" s="864"/>
      <c r="CW121" s="864"/>
      <c r="CX121" s="864"/>
      <c r="CY121" s="864"/>
      <c r="CZ121" s="864"/>
      <c r="DA121" s="864"/>
      <c r="DB121" s="864"/>
      <c r="DC121" s="864"/>
      <c r="DD121" s="864"/>
      <c r="DE121" s="864"/>
      <c r="DF121" s="865"/>
      <c r="DG121" s="844" t="s">
        <v>176</v>
      </c>
      <c r="DH121" s="845"/>
      <c r="DI121" s="845"/>
      <c r="DJ121" s="845"/>
      <c r="DK121" s="845"/>
      <c r="DL121" s="845" t="s">
        <v>176</v>
      </c>
      <c r="DM121" s="845"/>
      <c r="DN121" s="845"/>
      <c r="DO121" s="845"/>
      <c r="DP121" s="845"/>
      <c r="DQ121" s="845" t="s">
        <v>176</v>
      </c>
      <c r="DR121" s="845"/>
      <c r="DS121" s="845"/>
      <c r="DT121" s="845"/>
      <c r="DU121" s="845"/>
      <c r="DV121" s="822" t="s">
        <v>176</v>
      </c>
      <c r="DW121" s="822"/>
      <c r="DX121" s="822"/>
      <c r="DY121" s="822"/>
      <c r="DZ121" s="823"/>
    </row>
    <row r="122" spans="1:130" s="233" customFormat="1" ht="26.25" customHeight="1" x14ac:dyDescent="0.15">
      <c r="A122" s="848"/>
      <c r="B122" s="849"/>
      <c r="C122" s="843" t="s">
        <v>449</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176</v>
      </c>
      <c r="AB122" s="808"/>
      <c r="AC122" s="808"/>
      <c r="AD122" s="808"/>
      <c r="AE122" s="809"/>
      <c r="AF122" s="810" t="s">
        <v>176</v>
      </c>
      <c r="AG122" s="808"/>
      <c r="AH122" s="808"/>
      <c r="AI122" s="808"/>
      <c r="AJ122" s="809"/>
      <c r="AK122" s="810" t="s">
        <v>176</v>
      </c>
      <c r="AL122" s="808"/>
      <c r="AM122" s="808"/>
      <c r="AN122" s="808"/>
      <c r="AO122" s="809"/>
      <c r="AP122" s="852" t="s">
        <v>176</v>
      </c>
      <c r="AQ122" s="853"/>
      <c r="AR122" s="853"/>
      <c r="AS122" s="853"/>
      <c r="AT122" s="854"/>
      <c r="AU122" s="911"/>
      <c r="AV122" s="912"/>
      <c r="AW122" s="912"/>
      <c r="AX122" s="912"/>
      <c r="AY122" s="913"/>
      <c r="AZ122" s="866" t="s">
        <v>468</v>
      </c>
      <c r="BA122" s="867"/>
      <c r="BB122" s="867"/>
      <c r="BC122" s="867"/>
      <c r="BD122" s="867"/>
      <c r="BE122" s="867"/>
      <c r="BF122" s="867"/>
      <c r="BG122" s="867"/>
      <c r="BH122" s="867"/>
      <c r="BI122" s="867"/>
      <c r="BJ122" s="867"/>
      <c r="BK122" s="867"/>
      <c r="BL122" s="867"/>
      <c r="BM122" s="867"/>
      <c r="BN122" s="867"/>
      <c r="BO122" s="867"/>
      <c r="BP122" s="868"/>
      <c r="BQ122" s="907">
        <v>25121685</v>
      </c>
      <c r="BR122" s="873"/>
      <c r="BS122" s="873"/>
      <c r="BT122" s="873"/>
      <c r="BU122" s="873"/>
      <c r="BV122" s="873">
        <v>23755650</v>
      </c>
      <c r="BW122" s="873"/>
      <c r="BX122" s="873"/>
      <c r="BY122" s="873"/>
      <c r="BZ122" s="873"/>
      <c r="CA122" s="873">
        <v>26230856</v>
      </c>
      <c r="CB122" s="873"/>
      <c r="CC122" s="873"/>
      <c r="CD122" s="873"/>
      <c r="CE122" s="873"/>
      <c r="CF122" s="874">
        <v>46.8</v>
      </c>
      <c r="CG122" s="875"/>
      <c r="CH122" s="875"/>
      <c r="CI122" s="875"/>
      <c r="CJ122" s="875"/>
      <c r="CK122" s="897"/>
      <c r="CL122" s="883"/>
      <c r="CM122" s="883"/>
      <c r="CN122" s="883"/>
      <c r="CO122" s="884"/>
      <c r="CP122" s="863" t="s">
        <v>408</v>
      </c>
      <c r="CQ122" s="864"/>
      <c r="CR122" s="864"/>
      <c r="CS122" s="864"/>
      <c r="CT122" s="864"/>
      <c r="CU122" s="864"/>
      <c r="CV122" s="864"/>
      <c r="CW122" s="864"/>
      <c r="CX122" s="864"/>
      <c r="CY122" s="864"/>
      <c r="CZ122" s="864"/>
      <c r="DA122" s="864"/>
      <c r="DB122" s="864"/>
      <c r="DC122" s="864"/>
      <c r="DD122" s="864"/>
      <c r="DE122" s="864"/>
      <c r="DF122" s="865"/>
      <c r="DG122" s="844" t="s">
        <v>176</v>
      </c>
      <c r="DH122" s="845"/>
      <c r="DI122" s="845"/>
      <c r="DJ122" s="845"/>
      <c r="DK122" s="845"/>
      <c r="DL122" s="845" t="s">
        <v>176</v>
      </c>
      <c r="DM122" s="845"/>
      <c r="DN122" s="845"/>
      <c r="DO122" s="845"/>
      <c r="DP122" s="845"/>
      <c r="DQ122" s="845" t="s">
        <v>176</v>
      </c>
      <c r="DR122" s="845"/>
      <c r="DS122" s="845"/>
      <c r="DT122" s="845"/>
      <c r="DU122" s="845"/>
      <c r="DV122" s="822" t="s">
        <v>176</v>
      </c>
      <c r="DW122" s="822"/>
      <c r="DX122" s="822"/>
      <c r="DY122" s="822"/>
      <c r="DZ122" s="823"/>
    </row>
    <row r="123" spans="1:130" s="233" customFormat="1" ht="26.25" customHeight="1" x14ac:dyDescent="0.15">
      <c r="A123" s="848"/>
      <c r="B123" s="849"/>
      <c r="C123" s="843" t="s">
        <v>455</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176</v>
      </c>
      <c r="AB123" s="808"/>
      <c r="AC123" s="808"/>
      <c r="AD123" s="808"/>
      <c r="AE123" s="809"/>
      <c r="AF123" s="810" t="s">
        <v>176</v>
      </c>
      <c r="AG123" s="808"/>
      <c r="AH123" s="808"/>
      <c r="AI123" s="808"/>
      <c r="AJ123" s="809"/>
      <c r="AK123" s="810" t="s">
        <v>176</v>
      </c>
      <c r="AL123" s="808"/>
      <c r="AM123" s="808"/>
      <c r="AN123" s="808"/>
      <c r="AO123" s="809"/>
      <c r="AP123" s="852" t="s">
        <v>176</v>
      </c>
      <c r="AQ123" s="853"/>
      <c r="AR123" s="853"/>
      <c r="AS123" s="853"/>
      <c r="AT123" s="854"/>
      <c r="AU123" s="914"/>
      <c r="AV123" s="915"/>
      <c r="AW123" s="915"/>
      <c r="AX123" s="915"/>
      <c r="AY123" s="915"/>
      <c r="AZ123" s="254" t="s">
        <v>189</v>
      </c>
      <c r="BA123" s="254"/>
      <c r="BB123" s="254"/>
      <c r="BC123" s="254"/>
      <c r="BD123" s="254"/>
      <c r="BE123" s="254"/>
      <c r="BF123" s="254"/>
      <c r="BG123" s="254"/>
      <c r="BH123" s="254"/>
      <c r="BI123" s="254"/>
      <c r="BJ123" s="254"/>
      <c r="BK123" s="254"/>
      <c r="BL123" s="254"/>
      <c r="BM123" s="254"/>
      <c r="BN123" s="254"/>
      <c r="BO123" s="905" t="s">
        <v>469</v>
      </c>
      <c r="BP123" s="906"/>
      <c r="BQ123" s="860">
        <v>78376635</v>
      </c>
      <c r="BR123" s="861"/>
      <c r="BS123" s="861"/>
      <c r="BT123" s="861"/>
      <c r="BU123" s="861"/>
      <c r="BV123" s="861">
        <v>73901036</v>
      </c>
      <c r="BW123" s="861"/>
      <c r="BX123" s="861"/>
      <c r="BY123" s="861"/>
      <c r="BZ123" s="861"/>
      <c r="CA123" s="861">
        <v>79448143</v>
      </c>
      <c r="CB123" s="861"/>
      <c r="CC123" s="861"/>
      <c r="CD123" s="861"/>
      <c r="CE123" s="861"/>
      <c r="CF123" s="776"/>
      <c r="CG123" s="777"/>
      <c r="CH123" s="777"/>
      <c r="CI123" s="777"/>
      <c r="CJ123" s="862"/>
      <c r="CK123" s="897"/>
      <c r="CL123" s="883"/>
      <c r="CM123" s="883"/>
      <c r="CN123" s="883"/>
      <c r="CO123" s="884"/>
      <c r="CP123" s="863" t="s">
        <v>406</v>
      </c>
      <c r="CQ123" s="864"/>
      <c r="CR123" s="864"/>
      <c r="CS123" s="864"/>
      <c r="CT123" s="864"/>
      <c r="CU123" s="864"/>
      <c r="CV123" s="864"/>
      <c r="CW123" s="864"/>
      <c r="CX123" s="864"/>
      <c r="CY123" s="864"/>
      <c r="CZ123" s="864"/>
      <c r="DA123" s="864"/>
      <c r="DB123" s="864"/>
      <c r="DC123" s="864"/>
      <c r="DD123" s="864"/>
      <c r="DE123" s="864"/>
      <c r="DF123" s="865"/>
      <c r="DG123" s="807" t="s">
        <v>176</v>
      </c>
      <c r="DH123" s="808"/>
      <c r="DI123" s="808"/>
      <c r="DJ123" s="808"/>
      <c r="DK123" s="809"/>
      <c r="DL123" s="810" t="s">
        <v>176</v>
      </c>
      <c r="DM123" s="808"/>
      <c r="DN123" s="808"/>
      <c r="DO123" s="808"/>
      <c r="DP123" s="809"/>
      <c r="DQ123" s="810" t="s">
        <v>176</v>
      </c>
      <c r="DR123" s="808"/>
      <c r="DS123" s="808"/>
      <c r="DT123" s="808"/>
      <c r="DU123" s="809"/>
      <c r="DV123" s="852" t="s">
        <v>176</v>
      </c>
      <c r="DW123" s="853"/>
      <c r="DX123" s="853"/>
      <c r="DY123" s="853"/>
      <c r="DZ123" s="854"/>
    </row>
    <row r="124" spans="1:130" s="233" customFormat="1" ht="26.25" customHeight="1" thickBot="1" x14ac:dyDescent="0.2">
      <c r="A124" s="848"/>
      <c r="B124" s="849"/>
      <c r="C124" s="843" t="s">
        <v>458</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176</v>
      </c>
      <c r="AB124" s="808"/>
      <c r="AC124" s="808"/>
      <c r="AD124" s="808"/>
      <c r="AE124" s="809"/>
      <c r="AF124" s="810" t="s">
        <v>176</v>
      </c>
      <c r="AG124" s="808"/>
      <c r="AH124" s="808"/>
      <c r="AI124" s="808"/>
      <c r="AJ124" s="809"/>
      <c r="AK124" s="810" t="s">
        <v>176</v>
      </c>
      <c r="AL124" s="808"/>
      <c r="AM124" s="808"/>
      <c r="AN124" s="808"/>
      <c r="AO124" s="809"/>
      <c r="AP124" s="852" t="s">
        <v>176</v>
      </c>
      <c r="AQ124" s="853"/>
      <c r="AR124" s="853"/>
      <c r="AS124" s="853"/>
      <c r="AT124" s="854"/>
      <c r="AU124" s="855" t="s">
        <v>470</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176</v>
      </c>
      <c r="BR124" s="859"/>
      <c r="BS124" s="859"/>
      <c r="BT124" s="859"/>
      <c r="BU124" s="859"/>
      <c r="BV124" s="859" t="s">
        <v>176</v>
      </c>
      <c r="BW124" s="859"/>
      <c r="BX124" s="859"/>
      <c r="BY124" s="859"/>
      <c r="BZ124" s="859"/>
      <c r="CA124" s="859" t="s">
        <v>176</v>
      </c>
      <c r="CB124" s="859"/>
      <c r="CC124" s="859"/>
      <c r="CD124" s="859"/>
      <c r="CE124" s="859"/>
      <c r="CF124" s="754"/>
      <c r="CG124" s="755"/>
      <c r="CH124" s="755"/>
      <c r="CI124" s="755"/>
      <c r="CJ124" s="890"/>
      <c r="CK124" s="898"/>
      <c r="CL124" s="898"/>
      <c r="CM124" s="898"/>
      <c r="CN124" s="898"/>
      <c r="CO124" s="899"/>
      <c r="CP124" s="863" t="s">
        <v>471</v>
      </c>
      <c r="CQ124" s="864"/>
      <c r="CR124" s="864"/>
      <c r="CS124" s="864"/>
      <c r="CT124" s="864"/>
      <c r="CU124" s="864"/>
      <c r="CV124" s="864"/>
      <c r="CW124" s="864"/>
      <c r="CX124" s="864"/>
      <c r="CY124" s="864"/>
      <c r="CZ124" s="864"/>
      <c r="DA124" s="864"/>
      <c r="DB124" s="864"/>
      <c r="DC124" s="864"/>
      <c r="DD124" s="864"/>
      <c r="DE124" s="864"/>
      <c r="DF124" s="865"/>
      <c r="DG124" s="791" t="s">
        <v>176</v>
      </c>
      <c r="DH124" s="792"/>
      <c r="DI124" s="792"/>
      <c r="DJ124" s="792"/>
      <c r="DK124" s="793"/>
      <c r="DL124" s="794" t="s">
        <v>176</v>
      </c>
      <c r="DM124" s="792"/>
      <c r="DN124" s="792"/>
      <c r="DO124" s="792"/>
      <c r="DP124" s="793"/>
      <c r="DQ124" s="794" t="s">
        <v>176</v>
      </c>
      <c r="DR124" s="792"/>
      <c r="DS124" s="792"/>
      <c r="DT124" s="792"/>
      <c r="DU124" s="793"/>
      <c r="DV124" s="876" t="s">
        <v>176</v>
      </c>
      <c r="DW124" s="877"/>
      <c r="DX124" s="877"/>
      <c r="DY124" s="877"/>
      <c r="DZ124" s="878"/>
    </row>
    <row r="125" spans="1:130" s="233" customFormat="1" ht="26.25" customHeight="1" x14ac:dyDescent="0.15">
      <c r="A125" s="848"/>
      <c r="B125" s="849"/>
      <c r="C125" s="843" t="s">
        <v>460</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176</v>
      </c>
      <c r="AB125" s="808"/>
      <c r="AC125" s="808"/>
      <c r="AD125" s="808"/>
      <c r="AE125" s="809"/>
      <c r="AF125" s="810" t="s">
        <v>176</v>
      </c>
      <c r="AG125" s="808"/>
      <c r="AH125" s="808"/>
      <c r="AI125" s="808"/>
      <c r="AJ125" s="809"/>
      <c r="AK125" s="810" t="s">
        <v>176</v>
      </c>
      <c r="AL125" s="808"/>
      <c r="AM125" s="808"/>
      <c r="AN125" s="808"/>
      <c r="AO125" s="809"/>
      <c r="AP125" s="852" t="s">
        <v>176</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472</v>
      </c>
      <c r="CL125" s="880"/>
      <c r="CM125" s="880"/>
      <c r="CN125" s="880"/>
      <c r="CO125" s="881"/>
      <c r="CP125" s="888" t="s">
        <v>473</v>
      </c>
      <c r="CQ125" s="836"/>
      <c r="CR125" s="836"/>
      <c r="CS125" s="836"/>
      <c r="CT125" s="836"/>
      <c r="CU125" s="836"/>
      <c r="CV125" s="836"/>
      <c r="CW125" s="836"/>
      <c r="CX125" s="836"/>
      <c r="CY125" s="836"/>
      <c r="CZ125" s="836"/>
      <c r="DA125" s="836"/>
      <c r="DB125" s="836"/>
      <c r="DC125" s="836"/>
      <c r="DD125" s="836"/>
      <c r="DE125" s="836"/>
      <c r="DF125" s="837"/>
      <c r="DG125" s="889" t="s">
        <v>176</v>
      </c>
      <c r="DH125" s="870"/>
      <c r="DI125" s="870"/>
      <c r="DJ125" s="870"/>
      <c r="DK125" s="870"/>
      <c r="DL125" s="870" t="s">
        <v>176</v>
      </c>
      <c r="DM125" s="870"/>
      <c r="DN125" s="870"/>
      <c r="DO125" s="870"/>
      <c r="DP125" s="870"/>
      <c r="DQ125" s="870" t="s">
        <v>176</v>
      </c>
      <c r="DR125" s="870"/>
      <c r="DS125" s="870"/>
      <c r="DT125" s="870"/>
      <c r="DU125" s="870"/>
      <c r="DV125" s="871" t="s">
        <v>176</v>
      </c>
      <c r="DW125" s="871"/>
      <c r="DX125" s="871"/>
      <c r="DY125" s="871"/>
      <c r="DZ125" s="872"/>
    </row>
    <row r="126" spans="1:130" s="233" customFormat="1" ht="26.25" customHeight="1" thickBot="1" x14ac:dyDescent="0.2">
      <c r="A126" s="848"/>
      <c r="B126" s="849"/>
      <c r="C126" s="843" t="s">
        <v>462</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17464</v>
      </c>
      <c r="AB126" s="808"/>
      <c r="AC126" s="808"/>
      <c r="AD126" s="808"/>
      <c r="AE126" s="809"/>
      <c r="AF126" s="810">
        <v>12000</v>
      </c>
      <c r="AG126" s="808"/>
      <c r="AH126" s="808"/>
      <c r="AI126" s="808"/>
      <c r="AJ126" s="809"/>
      <c r="AK126" s="810">
        <v>12000</v>
      </c>
      <c r="AL126" s="808"/>
      <c r="AM126" s="808"/>
      <c r="AN126" s="808"/>
      <c r="AO126" s="809"/>
      <c r="AP126" s="852">
        <v>0</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474</v>
      </c>
      <c r="CQ126" s="780"/>
      <c r="CR126" s="780"/>
      <c r="CS126" s="780"/>
      <c r="CT126" s="780"/>
      <c r="CU126" s="780"/>
      <c r="CV126" s="780"/>
      <c r="CW126" s="780"/>
      <c r="CX126" s="780"/>
      <c r="CY126" s="780"/>
      <c r="CZ126" s="780"/>
      <c r="DA126" s="780"/>
      <c r="DB126" s="780"/>
      <c r="DC126" s="780"/>
      <c r="DD126" s="780"/>
      <c r="DE126" s="780"/>
      <c r="DF126" s="781"/>
      <c r="DG126" s="844" t="s">
        <v>176</v>
      </c>
      <c r="DH126" s="845"/>
      <c r="DI126" s="845"/>
      <c r="DJ126" s="845"/>
      <c r="DK126" s="845"/>
      <c r="DL126" s="845" t="s">
        <v>176</v>
      </c>
      <c r="DM126" s="845"/>
      <c r="DN126" s="845"/>
      <c r="DO126" s="845"/>
      <c r="DP126" s="845"/>
      <c r="DQ126" s="845" t="s">
        <v>176</v>
      </c>
      <c r="DR126" s="845"/>
      <c r="DS126" s="845"/>
      <c r="DT126" s="845"/>
      <c r="DU126" s="845"/>
      <c r="DV126" s="822" t="s">
        <v>176</v>
      </c>
      <c r="DW126" s="822"/>
      <c r="DX126" s="822"/>
      <c r="DY126" s="822"/>
      <c r="DZ126" s="823"/>
    </row>
    <row r="127" spans="1:130" s="233" customFormat="1" ht="26.25" customHeight="1" x14ac:dyDescent="0.15">
      <c r="A127" s="850"/>
      <c r="B127" s="851"/>
      <c r="C127" s="866" t="s">
        <v>475</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71</v>
      </c>
      <c r="AB127" s="808"/>
      <c r="AC127" s="808"/>
      <c r="AD127" s="808"/>
      <c r="AE127" s="809"/>
      <c r="AF127" s="810">
        <v>34</v>
      </c>
      <c r="AG127" s="808"/>
      <c r="AH127" s="808"/>
      <c r="AI127" s="808"/>
      <c r="AJ127" s="809"/>
      <c r="AK127" s="810">
        <v>36</v>
      </c>
      <c r="AL127" s="808"/>
      <c r="AM127" s="808"/>
      <c r="AN127" s="808"/>
      <c r="AO127" s="809"/>
      <c r="AP127" s="852">
        <v>0</v>
      </c>
      <c r="AQ127" s="853"/>
      <c r="AR127" s="853"/>
      <c r="AS127" s="853"/>
      <c r="AT127" s="854"/>
      <c r="AU127" s="235"/>
      <c r="AV127" s="235"/>
      <c r="AW127" s="235"/>
      <c r="AX127" s="869" t="s">
        <v>476</v>
      </c>
      <c r="AY127" s="840"/>
      <c r="AZ127" s="840"/>
      <c r="BA127" s="840"/>
      <c r="BB127" s="840"/>
      <c r="BC127" s="840"/>
      <c r="BD127" s="840"/>
      <c r="BE127" s="841"/>
      <c r="BF127" s="839" t="s">
        <v>477</v>
      </c>
      <c r="BG127" s="840"/>
      <c r="BH127" s="840"/>
      <c r="BI127" s="840"/>
      <c r="BJ127" s="840"/>
      <c r="BK127" s="840"/>
      <c r="BL127" s="841"/>
      <c r="BM127" s="839" t="s">
        <v>478</v>
      </c>
      <c r="BN127" s="840"/>
      <c r="BO127" s="840"/>
      <c r="BP127" s="840"/>
      <c r="BQ127" s="840"/>
      <c r="BR127" s="840"/>
      <c r="BS127" s="841"/>
      <c r="BT127" s="839" t="s">
        <v>479</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480</v>
      </c>
      <c r="CQ127" s="780"/>
      <c r="CR127" s="780"/>
      <c r="CS127" s="780"/>
      <c r="CT127" s="780"/>
      <c r="CU127" s="780"/>
      <c r="CV127" s="780"/>
      <c r="CW127" s="780"/>
      <c r="CX127" s="780"/>
      <c r="CY127" s="780"/>
      <c r="CZ127" s="780"/>
      <c r="DA127" s="780"/>
      <c r="DB127" s="780"/>
      <c r="DC127" s="780"/>
      <c r="DD127" s="780"/>
      <c r="DE127" s="780"/>
      <c r="DF127" s="781"/>
      <c r="DG127" s="844" t="s">
        <v>176</v>
      </c>
      <c r="DH127" s="845"/>
      <c r="DI127" s="845"/>
      <c r="DJ127" s="845"/>
      <c r="DK127" s="845"/>
      <c r="DL127" s="845" t="s">
        <v>176</v>
      </c>
      <c r="DM127" s="845"/>
      <c r="DN127" s="845"/>
      <c r="DO127" s="845"/>
      <c r="DP127" s="845"/>
      <c r="DQ127" s="845" t="s">
        <v>176</v>
      </c>
      <c r="DR127" s="845"/>
      <c r="DS127" s="845"/>
      <c r="DT127" s="845"/>
      <c r="DU127" s="845"/>
      <c r="DV127" s="822" t="s">
        <v>176</v>
      </c>
      <c r="DW127" s="822"/>
      <c r="DX127" s="822"/>
      <c r="DY127" s="822"/>
      <c r="DZ127" s="823"/>
    </row>
    <row r="128" spans="1:130" s="233" customFormat="1" ht="26.25" customHeight="1" thickBot="1" x14ac:dyDescent="0.2">
      <c r="A128" s="824" t="s">
        <v>481</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482</v>
      </c>
      <c r="X128" s="826"/>
      <c r="Y128" s="826"/>
      <c r="Z128" s="827"/>
      <c r="AA128" s="828">
        <v>38649</v>
      </c>
      <c r="AB128" s="829"/>
      <c r="AC128" s="829"/>
      <c r="AD128" s="829"/>
      <c r="AE128" s="830"/>
      <c r="AF128" s="831">
        <v>39193</v>
      </c>
      <c r="AG128" s="829"/>
      <c r="AH128" s="829"/>
      <c r="AI128" s="829"/>
      <c r="AJ128" s="830"/>
      <c r="AK128" s="831">
        <v>38348</v>
      </c>
      <c r="AL128" s="829"/>
      <c r="AM128" s="829"/>
      <c r="AN128" s="829"/>
      <c r="AO128" s="830"/>
      <c r="AP128" s="832"/>
      <c r="AQ128" s="833"/>
      <c r="AR128" s="833"/>
      <c r="AS128" s="833"/>
      <c r="AT128" s="834"/>
      <c r="AU128" s="235"/>
      <c r="AV128" s="235"/>
      <c r="AW128" s="235"/>
      <c r="AX128" s="835" t="s">
        <v>483</v>
      </c>
      <c r="AY128" s="836"/>
      <c r="AZ128" s="836"/>
      <c r="BA128" s="836"/>
      <c r="BB128" s="836"/>
      <c r="BC128" s="836"/>
      <c r="BD128" s="836"/>
      <c r="BE128" s="837"/>
      <c r="BF128" s="814" t="s">
        <v>176</v>
      </c>
      <c r="BG128" s="815"/>
      <c r="BH128" s="815"/>
      <c r="BI128" s="815"/>
      <c r="BJ128" s="815"/>
      <c r="BK128" s="815"/>
      <c r="BL128" s="838"/>
      <c r="BM128" s="814">
        <v>11.25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484</v>
      </c>
      <c r="CQ128" s="758"/>
      <c r="CR128" s="758"/>
      <c r="CS128" s="758"/>
      <c r="CT128" s="758"/>
      <c r="CU128" s="758"/>
      <c r="CV128" s="758"/>
      <c r="CW128" s="758"/>
      <c r="CX128" s="758"/>
      <c r="CY128" s="758"/>
      <c r="CZ128" s="758"/>
      <c r="DA128" s="758"/>
      <c r="DB128" s="758"/>
      <c r="DC128" s="758"/>
      <c r="DD128" s="758"/>
      <c r="DE128" s="758"/>
      <c r="DF128" s="759"/>
      <c r="DG128" s="818" t="s">
        <v>176</v>
      </c>
      <c r="DH128" s="819"/>
      <c r="DI128" s="819"/>
      <c r="DJ128" s="819"/>
      <c r="DK128" s="819"/>
      <c r="DL128" s="819" t="s">
        <v>176</v>
      </c>
      <c r="DM128" s="819"/>
      <c r="DN128" s="819"/>
      <c r="DO128" s="819"/>
      <c r="DP128" s="819"/>
      <c r="DQ128" s="819" t="s">
        <v>176</v>
      </c>
      <c r="DR128" s="819"/>
      <c r="DS128" s="819"/>
      <c r="DT128" s="819"/>
      <c r="DU128" s="819"/>
      <c r="DV128" s="820" t="s">
        <v>176</v>
      </c>
      <c r="DW128" s="820"/>
      <c r="DX128" s="820"/>
      <c r="DY128" s="820"/>
      <c r="DZ128" s="821"/>
    </row>
    <row r="129" spans="1:131" s="233" customFormat="1" ht="26.25" customHeight="1" x14ac:dyDescent="0.15">
      <c r="A129" s="802" t="s">
        <v>108</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485</v>
      </c>
      <c r="X129" s="805"/>
      <c r="Y129" s="805"/>
      <c r="Z129" s="806"/>
      <c r="AA129" s="807">
        <v>56911182</v>
      </c>
      <c r="AB129" s="808"/>
      <c r="AC129" s="808"/>
      <c r="AD129" s="808"/>
      <c r="AE129" s="809"/>
      <c r="AF129" s="810">
        <v>55342710</v>
      </c>
      <c r="AG129" s="808"/>
      <c r="AH129" s="808"/>
      <c r="AI129" s="808"/>
      <c r="AJ129" s="809"/>
      <c r="AK129" s="810">
        <v>58760773</v>
      </c>
      <c r="AL129" s="808"/>
      <c r="AM129" s="808"/>
      <c r="AN129" s="808"/>
      <c r="AO129" s="809"/>
      <c r="AP129" s="811"/>
      <c r="AQ129" s="812"/>
      <c r="AR129" s="812"/>
      <c r="AS129" s="812"/>
      <c r="AT129" s="813"/>
      <c r="AU129" s="236"/>
      <c r="AV129" s="236"/>
      <c r="AW129" s="236"/>
      <c r="AX129" s="779" t="s">
        <v>486</v>
      </c>
      <c r="AY129" s="780"/>
      <c r="AZ129" s="780"/>
      <c r="BA129" s="780"/>
      <c r="BB129" s="780"/>
      <c r="BC129" s="780"/>
      <c r="BD129" s="780"/>
      <c r="BE129" s="781"/>
      <c r="BF129" s="798" t="s">
        <v>176</v>
      </c>
      <c r="BG129" s="799"/>
      <c r="BH129" s="799"/>
      <c r="BI129" s="799"/>
      <c r="BJ129" s="799"/>
      <c r="BK129" s="799"/>
      <c r="BL129" s="800"/>
      <c r="BM129" s="798">
        <v>16.25</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487</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488</v>
      </c>
      <c r="X130" s="805"/>
      <c r="Y130" s="805"/>
      <c r="Z130" s="806"/>
      <c r="AA130" s="807">
        <v>2942844</v>
      </c>
      <c r="AB130" s="808"/>
      <c r="AC130" s="808"/>
      <c r="AD130" s="808"/>
      <c r="AE130" s="809"/>
      <c r="AF130" s="810">
        <v>2827958</v>
      </c>
      <c r="AG130" s="808"/>
      <c r="AH130" s="808"/>
      <c r="AI130" s="808"/>
      <c r="AJ130" s="809"/>
      <c r="AK130" s="810">
        <v>2704490</v>
      </c>
      <c r="AL130" s="808"/>
      <c r="AM130" s="808"/>
      <c r="AN130" s="808"/>
      <c r="AO130" s="809"/>
      <c r="AP130" s="811"/>
      <c r="AQ130" s="812"/>
      <c r="AR130" s="812"/>
      <c r="AS130" s="812"/>
      <c r="AT130" s="813"/>
      <c r="AU130" s="236"/>
      <c r="AV130" s="236"/>
      <c r="AW130" s="236"/>
      <c r="AX130" s="779" t="s">
        <v>489</v>
      </c>
      <c r="AY130" s="780"/>
      <c r="AZ130" s="780"/>
      <c r="BA130" s="780"/>
      <c r="BB130" s="780"/>
      <c r="BC130" s="780"/>
      <c r="BD130" s="780"/>
      <c r="BE130" s="781"/>
      <c r="BF130" s="782">
        <v>-2.7</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490</v>
      </c>
      <c r="X131" s="789"/>
      <c r="Y131" s="789"/>
      <c r="Z131" s="790"/>
      <c r="AA131" s="791">
        <v>53968338</v>
      </c>
      <c r="AB131" s="792"/>
      <c r="AC131" s="792"/>
      <c r="AD131" s="792"/>
      <c r="AE131" s="793"/>
      <c r="AF131" s="794">
        <v>52514752</v>
      </c>
      <c r="AG131" s="792"/>
      <c r="AH131" s="792"/>
      <c r="AI131" s="792"/>
      <c r="AJ131" s="793"/>
      <c r="AK131" s="794">
        <v>56056283</v>
      </c>
      <c r="AL131" s="792"/>
      <c r="AM131" s="792"/>
      <c r="AN131" s="792"/>
      <c r="AO131" s="793"/>
      <c r="AP131" s="795"/>
      <c r="AQ131" s="796"/>
      <c r="AR131" s="796"/>
      <c r="AS131" s="796"/>
      <c r="AT131" s="797"/>
      <c r="AU131" s="236"/>
      <c r="AV131" s="236"/>
      <c r="AW131" s="236"/>
      <c r="AX131" s="757" t="s">
        <v>491</v>
      </c>
      <c r="AY131" s="758"/>
      <c r="AZ131" s="758"/>
      <c r="BA131" s="758"/>
      <c r="BB131" s="758"/>
      <c r="BC131" s="758"/>
      <c r="BD131" s="758"/>
      <c r="BE131" s="759"/>
      <c r="BF131" s="760" t="s">
        <v>176</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492</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493</v>
      </c>
      <c r="W132" s="770"/>
      <c r="X132" s="770"/>
      <c r="Y132" s="770"/>
      <c r="Z132" s="771"/>
      <c r="AA132" s="772">
        <v>-2.5621078050000001</v>
      </c>
      <c r="AB132" s="773"/>
      <c r="AC132" s="773"/>
      <c r="AD132" s="773"/>
      <c r="AE132" s="774"/>
      <c r="AF132" s="775">
        <v>-2.9807567210000001</v>
      </c>
      <c r="AG132" s="773"/>
      <c r="AH132" s="773"/>
      <c r="AI132" s="773"/>
      <c r="AJ132" s="774"/>
      <c r="AK132" s="775">
        <v>-2.7284791610000001</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494</v>
      </c>
      <c r="W133" s="749"/>
      <c r="X133" s="749"/>
      <c r="Y133" s="749"/>
      <c r="Z133" s="750"/>
      <c r="AA133" s="751">
        <v>-2.4</v>
      </c>
      <c r="AB133" s="752"/>
      <c r="AC133" s="752"/>
      <c r="AD133" s="752"/>
      <c r="AE133" s="753"/>
      <c r="AF133" s="751">
        <v>-2.7</v>
      </c>
      <c r="AG133" s="752"/>
      <c r="AH133" s="752"/>
      <c r="AI133" s="752"/>
      <c r="AJ133" s="753"/>
      <c r="AK133" s="751">
        <v>-2.7</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sQq5XM1k7E0LYZWp2t6voaN7k0Wz6srboorMjWLP/MS6EIjjAbr/I3YFSAs1vBAntT5eb2k2rj+/Taiw9RYzsg==" saltValue="nYK16HToeUzY82q3MiZKw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R49" zoomScale="75" zoomScaleNormal="85" zoomScaleSheetLayoutView="75" workbookViewId="0">
      <selection activeCell="A28" sqref="A28"/>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495</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I16" zoomScale="75" zoomScaleNormal="75"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56sDm2qr1Hfe+yi+/wKESj2kYgEORy5MmQ7bDCY29lU2NfoRR8TPGR/pPRF+toFUbOSRrgJoz7hLN223TmE1g==" saltValue="uW0mduTS5rBx4KvLZ8X2a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election activeCell="AN31" sqref="AN31"/>
    </sheetView>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496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497</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498</v>
      </c>
      <c r="AP7" s="275"/>
      <c r="AQ7" s="276" t="s">
        <v>499</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500</v>
      </c>
      <c r="AQ8" s="282" t="s">
        <v>501</v>
      </c>
      <c r="AR8" s="283" t="s">
        <v>502</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503</v>
      </c>
      <c r="AL9" s="1159"/>
      <c r="AM9" s="1159"/>
      <c r="AN9" s="1160"/>
      <c r="AO9" s="284">
        <v>17775243</v>
      </c>
      <c r="AP9" s="284">
        <v>87258</v>
      </c>
      <c r="AQ9" s="285">
        <v>64680</v>
      </c>
      <c r="AR9" s="286">
        <v>34.9</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504</v>
      </c>
      <c r="AL10" s="1159"/>
      <c r="AM10" s="1159"/>
      <c r="AN10" s="1160"/>
      <c r="AO10" s="287">
        <v>246542</v>
      </c>
      <c r="AP10" s="287">
        <v>1210</v>
      </c>
      <c r="AQ10" s="288">
        <v>847</v>
      </c>
      <c r="AR10" s="289">
        <v>42.9</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505</v>
      </c>
      <c r="AL11" s="1159"/>
      <c r="AM11" s="1159"/>
      <c r="AN11" s="1160"/>
      <c r="AO11" s="287" t="s">
        <v>506</v>
      </c>
      <c r="AP11" s="287" t="s">
        <v>506</v>
      </c>
      <c r="AQ11" s="288" t="s">
        <v>506</v>
      </c>
      <c r="AR11" s="289" t="s">
        <v>506</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507</v>
      </c>
      <c r="AL12" s="1159"/>
      <c r="AM12" s="1159"/>
      <c r="AN12" s="1160"/>
      <c r="AO12" s="287" t="s">
        <v>506</v>
      </c>
      <c r="AP12" s="287" t="s">
        <v>506</v>
      </c>
      <c r="AQ12" s="288" t="s">
        <v>506</v>
      </c>
      <c r="AR12" s="289" t="s">
        <v>506</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508</v>
      </c>
      <c r="AL13" s="1159"/>
      <c r="AM13" s="1159"/>
      <c r="AN13" s="1160"/>
      <c r="AO13" s="287">
        <v>705346</v>
      </c>
      <c r="AP13" s="287">
        <v>3463</v>
      </c>
      <c r="AQ13" s="288">
        <v>2336</v>
      </c>
      <c r="AR13" s="289">
        <v>48.2</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509</v>
      </c>
      <c r="AL14" s="1159"/>
      <c r="AM14" s="1159"/>
      <c r="AN14" s="1160"/>
      <c r="AO14" s="287">
        <v>288704</v>
      </c>
      <c r="AP14" s="287">
        <v>1417</v>
      </c>
      <c r="AQ14" s="288">
        <v>1534</v>
      </c>
      <c r="AR14" s="289">
        <v>-7.6</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510</v>
      </c>
      <c r="AL15" s="1162"/>
      <c r="AM15" s="1162"/>
      <c r="AN15" s="1163"/>
      <c r="AO15" s="287">
        <v>-831195</v>
      </c>
      <c r="AP15" s="287">
        <v>-4080</v>
      </c>
      <c r="AQ15" s="288">
        <v>-4617</v>
      </c>
      <c r="AR15" s="289">
        <v>-11.6</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189</v>
      </c>
      <c r="AL16" s="1162"/>
      <c r="AM16" s="1162"/>
      <c r="AN16" s="1163"/>
      <c r="AO16" s="287">
        <v>18184640</v>
      </c>
      <c r="AP16" s="287">
        <v>89268</v>
      </c>
      <c r="AQ16" s="288">
        <v>64780</v>
      </c>
      <c r="AR16" s="289">
        <v>37.799999999999997</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511</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512</v>
      </c>
      <c r="AP20" s="296" t="s">
        <v>513</v>
      </c>
      <c r="AQ20" s="297" t="s">
        <v>514</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515</v>
      </c>
      <c r="AL21" s="1165"/>
      <c r="AM21" s="1165"/>
      <c r="AN21" s="1166"/>
      <c r="AO21" s="300">
        <v>8.9499999999999993</v>
      </c>
      <c r="AP21" s="301">
        <v>6.3</v>
      </c>
      <c r="AQ21" s="302">
        <v>2.65</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516</v>
      </c>
      <c r="AL22" s="1165"/>
      <c r="AM22" s="1165"/>
      <c r="AN22" s="1166"/>
      <c r="AO22" s="305">
        <v>97.9</v>
      </c>
      <c r="AP22" s="306">
        <v>98.9</v>
      </c>
      <c r="AQ22" s="307">
        <v>-1</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517</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518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519</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498</v>
      </c>
      <c r="AP30" s="275"/>
      <c r="AQ30" s="276" t="s">
        <v>499</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500</v>
      </c>
      <c r="AQ31" s="282" t="s">
        <v>501</v>
      </c>
      <c r="AR31" s="283" t="s">
        <v>502</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520</v>
      </c>
      <c r="AL32" s="1149"/>
      <c r="AM32" s="1149"/>
      <c r="AN32" s="1150"/>
      <c r="AO32" s="315">
        <v>772894</v>
      </c>
      <c r="AP32" s="315">
        <v>3794</v>
      </c>
      <c r="AQ32" s="316">
        <v>4307</v>
      </c>
      <c r="AR32" s="317">
        <v>-11.9</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521</v>
      </c>
      <c r="AL33" s="1149"/>
      <c r="AM33" s="1149"/>
      <c r="AN33" s="1150"/>
      <c r="AO33" s="315" t="s">
        <v>506</v>
      </c>
      <c r="AP33" s="315" t="s">
        <v>506</v>
      </c>
      <c r="AQ33" s="316" t="s">
        <v>506</v>
      </c>
      <c r="AR33" s="317" t="s">
        <v>506</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522</v>
      </c>
      <c r="AL34" s="1149"/>
      <c r="AM34" s="1149"/>
      <c r="AN34" s="1150"/>
      <c r="AO34" s="315">
        <v>225713</v>
      </c>
      <c r="AP34" s="315">
        <v>1108</v>
      </c>
      <c r="AQ34" s="316">
        <v>453</v>
      </c>
      <c r="AR34" s="317">
        <v>144.6</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523</v>
      </c>
      <c r="AL35" s="1149"/>
      <c r="AM35" s="1149"/>
      <c r="AN35" s="1150"/>
      <c r="AO35" s="315">
        <v>119092</v>
      </c>
      <c r="AP35" s="315">
        <v>585</v>
      </c>
      <c r="AQ35" s="316">
        <v>23</v>
      </c>
      <c r="AR35" s="317">
        <v>2443.5</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524</v>
      </c>
      <c r="AL36" s="1149"/>
      <c r="AM36" s="1149"/>
      <c r="AN36" s="1150"/>
      <c r="AO36" s="315">
        <v>83619</v>
      </c>
      <c r="AP36" s="315">
        <v>410</v>
      </c>
      <c r="AQ36" s="316">
        <v>309</v>
      </c>
      <c r="AR36" s="317">
        <v>32.700000000000003</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525</v>
      </c>
      <c r="AL37" s="1149"/>
      <c r="AM37" s="1149"/>
      <c r="AN37" s="1150"/>
      <c r="AO37" s="315">
        <v>12036</v>
      </c>
      <c r="AP37" s="315">
        <v>59</v>
      </c>
      <c r="AQ37" s="316">
        <v>2268</v>
      </c>
      <c r="AR37" s="317">
        <v>-97.4</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526</v>
      </c>
      <c r="AL38" s="1152"/>
      <c r="AM38" s="1152"/>
      <c r="AN38" s="1153"/>
      <c r="AO38" s="318" t="s">
        <v>506</v>
      </c>
      <c r="AP38" s="318" t="s">
        <v>506</v>
      </c>
      <c r="AQ38" s="319" t="s">
        <v>506</v>
      </c>
      <c r="AR38" s="307" t="s">
        <v>506</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527</v>
      </c>
      <c r="AL39" s="1152"/>
      <c r="AM39" s="1152"/>
      <c r="AN39" s="1153"/>
      <c r="AO39" s="315">
        <v>-38348</v>
      </c>
      <c r="AP39" s="315">
        <v>-188</v>
      </c>
      <c r="AQ39" s="316">
        <v>-17</v>
      </c>
      <c r="AR39" s="317">
        <v>1005.9</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528</v>
      </c>
      <c r="AL40" s="1149"/>
      <c r="AM40" s="1149"/>
      <c r="AN40" s="1150"/>
      <c r="AO40" s="315">
        <v>-2704490</v>
      </c>
      <c r="AP40" s="315">
        <v>-13276</v>
      </c>
      <c r="AQ40" s="316">
        <v>-14818</v>
      </c>
      <c r="AR40" s="317">
        <v>-10.4</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300</v>
      </c>
      <c r="AL41" s="1155"/>
      <c r="AM41" s="1155"/>
      <c r="AN41" s="1156"/>
      <c r="AO41" s="315">
        <v>-1529484</v>
      </c>
      <c r="AP41" s="315">
        <v>-7508</v>
      </c>
      <c r="AQ41" s="316">
        <v>-7476</v>
      </c>
      <c r="AR41" s="317">
        <v>0.4</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529</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531</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498</v>
      </c>
      <c r="AN49" s="1143" t="s">
        <v>532</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533</v>
      </c>
      <c r="AO50" s="332" t="s">
        <v>534</v>
      </c>
      <c r="AP50" s="333" t="s">
        <v>535</v>
      </c>
      <c r="AQ50" s="334" t="s">
        <v>536</v>
      </c>
      <c r="AR50" s="335" t="s">
        <v>537</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538</v>
      </c>
      <c r="AL51" s="328"/>
      <c r="AM51" s="336">
        <v>9989351</v>
      </c>
      <c r="AN51" s="337">
        <v>50931</v>
      </c>
      <c r="AO51" s="338">
        <v>41.5</v>
      </c>
      <c r="AP51" s="339">
        <v>46686</v>
      </c>
      <c r="AQ51" s="340">
        <v>-9.5</v>
      </c>
      <c r="AR51" s="341">
        <v>51</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539</v>
      </c>
      <c r="AM52" s="344">
        <v>7659103</v>
      </c>
      <c r="AN52" s="345">
        <v>39050</v>
      </c>
      <c r="AO52" s="346">
        <v>22.3</v>
      </c>
      <c r="AP52" s="347">
        <v>32595</v>
      </c>
      <c r="AQ52" s="348">
        <v>-7.8</v>
      </c>
      <c r="AR52" s="349">
        <v>30.1</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540</v>
      </c>
      <c r="AL53" s="328"/>
      <c r="AM53" s="336">
        <v>11378211</v>
      </c>
      <c r="AN53" s="337">
        <v>57093</v>
      </c>
      <c r="AO53" s="338">
        <v>12.1</v>
      </c>
      <c r="AP53" s="339">
        <v>49796</v>
      </c>
      <c r="AQ53" s="340">
        <v>6.7</v>
      </c>
      <c r="AR53" s="341">
        <v>5.4</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539</v>
      </c>
      <c r="AM54" s="344">
        <v>10090526</v>
      </c>
      <c r="AN54" s="345">
        <v>50632</v>
      </c>
      <c r="AO54" s="346">
        <v>29.7</v>
      </c>
      <c r="AP54" s="347">
        <v>37281</v>
      </c>
      <c r="AQ54" s="348">
        <v>14.4</v>
      </c>
      <c r="AR54" s="349">
        <v>15.3</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541</v>
      </c>
      <c r="AL55" s="328"/>
      <c r="AM55" s="336">
        <v>8873112</v>
      </c>
      <c r="AN55" s="337">
        <v>43833</v>
      </c>
      <c r="AO55" s="338">
        <v>-23.2</v>
      </c>
      <c r="AP55" s="339">
        <v>51681</v>
      </c>
      <c r="AQ55" s="340">
        <v>3.8</v>
      </c>
      <c r="AR55" s="341">
        <v>-27</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539</v>
      </c>
      <c r="AM56" s="344">
        <v>7464874</v>
      </c>
      <c r="AN56" s="345">
        <v>36876</v>
      </c>
      <c r="AO56" s="346">
        <v>-27.2</v>
      </c>
      <c r="AP56" s="347">
        <v>37226</v>
      </c>
      <c r="AQ56" s="348">
        <v>-0.1</v>
      </c>
      <c r="AR56" s="349">
        <v>-27.1</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542</v>
      </c>
      <c r="AL57" s="328"/>
      <c r="AM57" s="336">
        <v>7550335</v>
      </c>
      <c r="AN57" s="337">
        <v>37076</v>
      </c>
      <c r="AO57" s="338">
        <v>-15.4</v>
      </c>
      <c r="AP57" s="339">
        <v>50465</v>
      </c>
      <c r="AQ57" s="340">
        <v>-2.4</v>
      </c>
      <c r="AR57" s="341">
        <v>-13</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539</v>
      </c>
      <c r="AM58" s="344">
        <v>6507511</v>
      </c>
      <c r="AN58" s="345">
        <v>31955</v>
      </c>
      <c r="AO58" s="346">
        <v>-13.3</v>
      </c>
      <c r="AP58" s="347">
        <v>34193</v>
      </c>
      <c r="AQ58" s="348">
        <v>-8.1</v>
      </c>
      <c r="AR58" s="349">
        <v>-5.2</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543</v>
      </c>
      <c r="AL59" s="328"/>
      <c r="AM59" s="336">
        <v>9529209</v>
      </c>
      <c r="AN59" s="337">
        <v>46779</v>
      </c>
      <c r="AO59" s="338">
        <v>26.2</v>
      </c>
      <c r="AP59" s="339">
        <v>51679</v>
      </c>
      <c r="AQ59" s="340">
        <v>2.4</v>
      </c>
      <c r="AR59" s="341">
        <v>23.8</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539</v>
      </c>
      <c r="AM60" s="344">
        <v>7727601</v>
      </c>
      <c r="AN60" s="345">
        <v>37935</v>
      </c>
      <c r="AO60" s="346">
        <v>18.7</v>
      </c>
      <c r="AP60" s="347">
        <v>35132</v>
      </c>
      <c r="AQ60" s="348">
        <v>2.7</v>
      </c>
      <c r="AR60" s="349">
        <v>16</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544</v>
      </c>
      <c r="AL61" s="350"/>
      <c r="AM61" s="351">
        <v>9464044</v>
      </c>
      <c r="AN61" s="352">
        <v>47142</v>
      </c>
      <c r="AO61" s="353">
        <v>8.1999999999999993</v>
      </c>
      <c r="AP61" s="354">
        <v>50061</v>
      </c>
      <c r="AQ61" s="355">
        <v>0.2</v>
      </c>
      <c r="AR61" s="341">
        <v>8</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539</v>
      </c>
      <c r="AM62" s="344">
        <v>7889923</v>
      </c>
      <c r="AN62" s="345">
        <v>39290</v>
      </c>
      <c r="AO62" s="346">
        <v>6</v>
      </c>
      <c r="AP62" s="347">
        <v>35285</v>
      </c>
      <c r="AQ62" s="348">
        <v>0.2</v>
      </c>
      <c r="AR62" s="349">
        <v>5.8</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RxVwrfaXefHl/gyREiFMKJTWKkvUb00XiMtbt6Ex3Vr6w1vrzOEBXwyOI9VH2hoCkT3fx9nffEf3Oz7cgyma2A==" saltValue="hkcWUjNT5A9TNpAj+n8ZE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546</v>
      </c>
    </row>
    <row r="120" spans="125:125" ht="13.5" hidden="1" customHeight="1" x14ac:dyDescent="0.15"/>
    <row r="121" spans="125:125" ht="13.5" hidden="1" customHeight="1" x14ac:dyDescent="0.15">
      <c r="DU121" s="262"/>
    </row>
  </sheetData>
  <sheetProtection algorithmName="SHA-512" hashValue="Fl5MM1JFASEDyoDujZ9zAoI4d9tePv+mFSqA3aA/cp4L7rqWbfGHfRd4AcV9JQ/zGINN7biir3J7269tzwj83w==" saltValue="TDAiFoWVZwKb6/PG/xh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W79" zoomScale="75" zoomScaleNormal="75" zoomScaleSheetLayoutView="55" workbookViewId="0">
      <selection activeCell="CS98" sqref="CS98"/>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547</v>
      </c>
    </row>
  </sheetData>
  <sheetProtection algorithmName="SHA-512" hashValue="EqRB2ZQyaPfEganm8osNL6aRpgomd1CBwUGn6QIJObCjS3TvhLMKTV9v1i72NPngRZ5z1/sh0pYW9Rw5CY5/kQ==" saltValue="OKGLWjc9NLK2GL09mTyte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67" t="s">
        <v>3</v>
      </c>
      <c r="D47" s="1167"/>
      <c r="E47" s="1168"/>
      <c r="F47" s="11">
        <v>17.64</v>
      </c>
      <c r="G47" s="12">
        <v>18.510000000000002</v>
      </c>
      <c r="H47" s="12">
        <v>19.05</v>
      </c>
      <c r="I47" s="12">
        <v>17.47</v>
      </c>
      <c r="J47" s="13">
        <v>18.059999999999999</v>
      </c>
    </row>
    <row r="48" spans="2:10" ht="57.75" customHeight="1" x14ac:dyDescent="0.15">
      <c r="B48" s="14"/>
      <c r="C48" s="1169" t="s">
        <v>4</v>
      </c>
      <c r="D48" s="1169"/>
      <c r="E48" s="1170"/>
      <c r="F48" s="15">
        <v>6.87</v>
      </c>
      <c r="G48" s="16">
        <v>7.11</v>
      </c>
      <c r="H48" s="16">
        <v>6.98</v>
      </c>
      <c r="I48" s="16">
        <v>14.07</v>
      </c>
      <c r="J48" s="17">
        <v>17.61</v>
      </c>
    </row>
    <row r="49" spans="2:10" ht="57.75" customHeight="1" thickBot="1" x14ac:dyDescent="0.2">
      <c r="B49" s="18"/>
      <c r="C49" s="1171" t="s">
        <v>5</v>
      </c>
      <c r="D49" s="1171"/>
      <c r="E49" s="1172"/>
      <c r="F49" s="19">
        <v>2.5</v>
      </c>
      <c r="G49" s="20">
        <v>1.24</v>
      </c>
      <c r="H49" s="20">
        <v>1.62</v>
      </c>
      <c r="I49" s="20">
        <v>4.7699999999999996</v>
      </c>
      <c r="J49" s="21">
        <v>5.96</v>
      </c>
    </row>
    <row r="50" spans="2:10" x14ac:dyDescent="0.15"/>
  </sheetData>
  <sheetProtection algorithmName="SHA-512" hashValue="ILfJBjZf2sh2C9MR7S8WAPp6Iz9AslEJoG4SHea9Co/ITOTygFP/NvXKeogT/PBbLTuYwBcYoYRobQFj2Ftl6w==" saltValue="uGSyyJ+zLNQd63lgTUzW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5"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179" t="s">
        <v>553</v>
      </c>
      <c r="D34" s="1179"/>
      <c r="E34" s="1180"/>
      <c r="F34" s="32">
        <v>6.87</v>
      </c>
      <c r="G34" s="33">
        <v>7.1</v>
      </c>
      <c r="H34" s="33">
        <v>6.98</v>
      </c>
      <c r="I34" s="33">
        <v>14.07</v>
      </c>
      <c r="J34" s="34">
        <v>17.600000000000001</v>
      </c>
      <c r="K34" s="22"/>
      <c r="L34" s="22"/>
      <c r="M34" s="22"/>
      <c r="N34" s="22"/>
      <c r="O34" s="22"/>
      <c r="P34" s="22"/>
    </row>
    <row r="35" spans="1:16" ht="39" customHeight="1" x14ac:dyDescent="0.15">
      <c r="A35" s="22"/>
      <c r="B35" s="35"/>
      <c r="C35" s="1173" t="s">
        <v>554</v>
      </c>
      <c r="D35" s="1174"/>
      <c r="E35" s="1175"/>
      <c r="F35" s="36">
        <v>0.65</v>
      </c>
      <c r="G35" s="37">
        <v>0.53</v>
      </c>
      <c r="H35" s="37">
        <v>0.3</v>
      </c>
      <c r="I35" s="37">
        <v>0.65</v>
      </c>
      <c r="J35" s="38">
        <v>0.89</v>
      </c>
      <c r="K35" s="22"/>
      <c r="L35" s="22"/>
      <c r="M35" s="22"/>
      <c r="N35" s="22"/>
      <c r="O35" s="22"/>
      <c r="P35" s="22"/>
    </row>
    <row r="36" spans="1:16" ht="39" customHeight="1" x14ac:dyDescent="0.15">
      <c r="A36" s="22"/>
      <c r="B36" s="35"/>
      <c r="C36" s="1173" t="s">
        <v>555</v>
      </c>
      <c r="D36" s="1174"/>
      <c r="E36" s="1175"/>
      <c r="F36" s="36">
        <v>2.19</v>
      </c>
      <c r="G36" s="37">
        <v>1.51</v>
      </c>
      <c r="H36" s="37">
        <v>1.07</v>
      </c>
      <c r="I36" s="37">
        <v>1.45</v>
      </c>
      <c r="J36" s="38">
        <v>0.52</v>
      </c>
      <c r="K36" s="22"/>
      <c r="L36" s="22"/>
      <c r="M36" s="22"/>
      <c r="N36" s="22"/>
      <c r="O36" s="22"/>
      <c r="P36" s="22"/>
    </row>
    <row r="37" spans="1:16" ht="39" customHeight="1" x14ac:dyDescent="0.15">
      <c r="A37" s="22"/>
      <c r="B37" s="35"/>
      <c r="C37" s="1173" t="s">
        <v>556</v>
      </c>
      <c r="D37" s="1174"/>
      <c r="E37" s="1175"/>
      <c r="F37" s="36">
        <v>0.31</v>
      </c>
      <c r="G37" s="37">
        <v>0.31</v>
      </c>
      <c r="H37" s="37">
        <v>0.28999999999999998</v>
      </c>
      <c r="I37" s="37">
        <v>0.27</v>
      </c>
      <c r="J37" s="38">
        <v>0.27</v>
      </c>
      <c r="K37" s="22"/>
      <c r="L37" s="22"/>
      <c r="M37" s="22"/>
      <c r="N37" s="22"/>
      <c r="O37" s="22"/>
      <c r="P37" s="22"/>
    </row>
    <row r="38" spans="1:16" ht="39" customHeight="1" x14ac:dyDescent="0.15">
      <c r="A38" s="22"/>
      <c r="B38" s="35"/>
      <c r="C38" s="1173" t="s">
        <v>557</v>
      </c>
      <c r="D38" s="1174"/>
      <c r="E38" s="1175"/>
      <c r="F38" s="36">
        <v>0</v>
      </c>
      <c r="G38" s="37">
        <v>0</v>
      </c>
      <c r="H38" s="37">
        <v>0</v>
      </c>
      <c r="I38" s="37">
        <v>0</v>
      </c>
      <c r="J38" s="38">
        <v>0</v>
      </c>
      <c r="K38" s="22"/>
      <c r="L38" s="22"/>
      <c r="M38" s="22"/>
      <c r="N38" s="22"/>
      <c r="O38" s="22"/>
      <c r="P38" s="22"/>
    </row>
    <row r="39" spans="1:16" ht="39" customHeight="1" x14ac:dyDescent="0.15">
      <c r="A39" s="22"/>
      <c r="B39" s="35"/>
      <c r="C39" s="1173" t="s">
        <v>558</v>
      </c>
      <c r="D39" s="1174"/>
      <c r="E39" s="1175"/>
      <c r="F39" s="36">
        <v>0</v>
      </c>
      <c r="G39" s="37">
        <v>0</v>
      </c>
      <c r="H39" s="37">
        <v>0</v>
      </c>
      <c r="I39" s="37">
        <v>0</v>
      </c>
      <c r="J39" s="38">
        <v>0</v>
      </c>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559</v>
      </c>
      <c r="D42" s="1174"/>
      <c r="E42" s="1175"/>
      <c r="F42" s="36" t="s">
        <v>506</v>
      </c>
      <c r="G42" s="37" t="s">
        <v>506</v>
      </c>
      <c r="H42" s="37" t="s">
        <v>506</v>
      </c>
      <c r="I42" s="37" t="s">
        <v>506</v>
      </c>
      <c r="J42" s="38" t="s">
        <v>506</v>
      </c>
      <c r="K42" s="22"/>
      <c r="L42" s="22"/>
      <c r="M42" s="22"/>
      <c r="N42" s="22"/>
      <c r="O42" s="22"/>
      <c r="P42" s="22"/>
    </row>
    <row r="43" spans="1:16" ht="39" customHeight="1" thickBot="1" x14ac:dyDescent="0.2">
      <c r="A43" s="22"/>
      <c r="B43" s="40"/>
      <c r="C43" s="1176" t="s">
        <v>560</v>
      </c>
      <c r="D43" s="1177"/>
      <c r="E43" s="1178"/>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bQtrycpIkqTt/em8oRksbEfEw/GNYRlW6oNE9orz0B4+sUQ0cXPyzlkQsCoBJK7Fid/HB4MuAXy5rU1UIIf7Q==" saltValue="w7Nph4PkkcgSyupwBq1m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28" zoomScale="75" zoomScaleNormal="75" zoomScaleSheetLayoutView="55" workbookViewId="0">
      <selection activeCell="O61" sqref="O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1793</v>
      </c>
      <c r="L45" s="60">
        <v>1457</v>
      </c>
      <c r="M45" s="60">
        <v>1231</v>
      </c>
      <c r="N45" s="60">
        <v>881</v>
      </c>
      <c r="O45" s="61">
        <v>773</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506</v>
      </c>
      <c r="L46" s="64" t="s">
        <v>506</v>
      </c>
      <c r="M46" s="64" t="s">
        <v>506</v>
      </c>
      <c r="N46" s="64" t="s">
        <v>506</v>
      </c>
      <c r="O46" s="65" t="s">
        <v>506</v>
      </c>
      <c r="P46" s="48"/>
      <c r="Q46" s="48"/>
      <c r="R46" s="48"/>
      <c r="S46" s="48"/>
      <c r="T46" s="48"/>
      <c r="U46" s="48"/>
    </row>
    <row r="47" spans="1:21" ht="30.75" customHeight="1" x14ac:dyDescent="0.15">
      <c r="A47" s="48"/>
      <c r="B47" s="1201"/>
      <c r="C47" s="1202"/>
      <c r="D47" s="62"/>
      <c r="E47" s="1183" t="s">
        <v>14</v>
      </c>
      <c r="F47" s="1183"/>
      <c r="G47" s="1183"/>
      <c r="H47" s="1183"/>
      <c r="I47" s="1183"/>
      <c r="J47" s="1184"/>
      <c r="K47" s="63">
        <v>67</v>
      </c>
      <c r="L47" s="64">
        <v>91</v>
      </c>
      <c r="M47" s="64">
        <v>153</v>
      </c>
      <c r="N47" s="64">
        <v>204</v>
      </c>
      <c r="O47" s="65">
        <v>226</v>
      </c>
      <c r="P47" s="48"/>
      <c r="Q47" s="48"/>
      <c r="R47" s="48"/>
      <c r="S47" s="48"/>
      <c r="T47" s="48"/>
      <c r="U47" s="48"/>
    </row>
    <row r="48" spans="1:21" ht="30.75" customHeight="1" x14ac:dyDescent="0.15">
      <c r="A48" s="48"/>
      <c r="B48" s="1201"/>
      <c r="C48" s="1202"/>
      <c r="D48" s="62"/>
      <c r="E48" s="1183" t="s">
        <v>15</v>
      </c>
      <c r="F48" s="1183"/>
      <c r="G48" s="1183"/>
      <c r="H48" s="1183"/>
      <c r="I48" s="1183"/>
      <c r="J48" s="1184"/>
      <c r="K48" s="63">
        <v>119</v>
      </c>
      <c r="L48" s="64">
        <v>119</v>
      </c>
      <c r="M48" s="64">
        <v>119</v>
      </c>
      <c r="N48" s="64">
        <v>119</v>
      </c>
      <c r="O48" s="65">
        <v>119</v>
      </c>
      <c r="P48" s="48"/>
      <c r="Q48" s="48"/>
      <c r="R48" s="48"/>
      <c r="S48" s="48"/>
      <c r="T48" s="48"/>
      <c r="U48" s="48"/>
    </row>
    <row r="49" spans="1:21" ht="30.75" customHeight="1" x14ac:dyDescent="0.15">
      <c r="A49" s="48"/>
      <c r="B49" s="1201"/>
      <c r="C49" s="1202"/>
      <c r="D49" s="62"/>
      <c r="E49" s="1183" t="s">
        <v>16</v>
      </c>
      <c r="F49" s="1183"/>
      <c r="G49" s="1183"/>
      <c r="H49" s="1183"/>
      <c r="I49" s="1183"/>
      <c r="J49" s="1184"/>
      <c r="K49" s="63">
        <v>68</v>
      </c>
      <c r="L49" s="64">
        <v>74</v>
      </c>
      <c r="M49" s="64">
        <v>77</v>
      </c>
      <c r="N49" s="64">
        <v>85</v>
      </c>
      <c r="O49" s="65">
        <v>84</v>
      </c>
      <c r="P49" s="48"/>
      <c r="Q49" s="48"/>
      <c r="R49" s="48"/>
      <c r="S49" s="48"/>
      <c r="T49" s="48"/>
      <c r="U49" s="48"/>
    </row>
    <row r="50" spans="1:21" ht="30.75" customHeight="1" x14ac:dyDescent="0.15">
      <c r="A50" s="48"/>
      <c r="B50" s="1201"/>
      <c r="C50" s="1202"/>
      <c r="D50" s="62"/>
      <c r="E50" s="1183" t="s">
        <v>17</v>
      </c>
      <c r="F50" s="1183"/>
      <c r="G50" s="1183"/>
      <c r="H50" s="1183"/>
      <c r="I50" s="1183"/>
      <c r="J50" s="1184"/>
      <c r="K50" s="63">
        <v>29</v>
      </c>
      <c r="L50" s="64">
        <v>18</v>
      </c>
      <c r="M50" s="64">
        <v>18</v>
      </c>
      <c r="N50" s="64">
        <v>12</v>
      </c>
      <c r="O50" s="65">
        <v>12</v>
      </c>
      <c r="P50" s="48"/>
      <c r="Q50" s="48"/>
      <c r="R50" s="48"/>
      <c r="S50" s="48"/>
      <c r="T50" s="48"/>
      <c r="U50" s="48"/>
    </row>
    <row r="51" spans="1:21" ht="30.75" customHeight="1" x14ac:dyDescent="0.15">
      <c r="A51" s="48"/>
      <c r="B51" s="1203"/>
      <c r="C51" s="1204"/>
      <c r="D51" s="66"/>
      <c r="E51" s="1183" t="s">
        <v>18</v>
      </c>
      <c r="F51" s="1183"/>
      <c r="G51" s="1183"/>
      <c r="H51" s="1183"/>
      <c r="I51" s="1183"/>
      <c r="J51" s="1184"/>
      <c r="K51" s="63" t="s">
        <v>506</v>
      </c>
      <c r="L51" s="64" t="s">
        <v>506</v>
      </c>
      <c r="M51" s="64" t="s">
        <v>506</v>
      </c>
      <c r="N51" s="64" t="s">
        <v>506</v>
      </c>
      <c r="O51" s="65" t="s">
        <v>506</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3224</v>
      </c>
      <c r="L52" s="64">
        <v>3071</v>
      </c>
      <c r="M52" s="64">
        <v>2982</v>
      </c>
      <c r="N52" s="64">
        <v>2867</v>
      </c>
      <c r="O52" s="65">
        <v>2742</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-1148</v>
      </c>
      <c r="L53" s="69">
        <v>-1312</v>
      </c>
      <c r="M53" s="69">
        <v>-1384</v>
      </c>
      <c r="N53" s="69">
        <v>-1566</v>
      </c>
      <c r="O53" s="70">
        <v>-1528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561</v>
      </c>
      <c r="P55" s="48"/>
      <c r="Q55" s="48"/>
      <c r="R55" s="48"/>
      <c r="S55" s="48"/>
      <c r="T55" s="48"/>
      <c r="U55" s="48"/>
    </row>
    <row r="56" spans="1:21" ht="31.5" customHeight="1" thickBot="1" x14ac:dyDescent="0.2">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x14ac:dyDescent="0.15">
      <c r="B57" s="1189" t="s">
        <v>25</v>
      </c>
      <c r="C57" s="1190"/>
      <c r="D57" s="1193" t="s">
        <v>26</v>
      </c>
      <c r="E57" s="1194"/>
      <c r="F57" s="1194"/>
      <c r="G57" s="1194"/>
      <c r="H57" s="1194"/>
      <c r="I57" s="1194"/>
      <c r="J57" s="1195"/>
      <c r="K57" s="83">
        <v>6985</v>
      </c>
      <c r="L57" s="84">
        <v>7193</v>
      </c>
      <c r="M57" s="84">
        <v>7998</v>
      </c>
      <c r="N57" s="84">
        <v>7906</v>
      </c>
      <c r="O57" s="85">
        <v>8089</v>
      </c>
    </row>
    <row r="58" spans="1:21" ht="31.5" customHeight="1" thickBot="1" x14ac:dyDescent="0.2">
      <c r="B58" s="1191"/>
      <c r="C58" s="1192"/>
      <c r="D58" s="1196" t="s">
        <v>27</v>
      </c>
      <c r="E58" s="1197"/>
      <c r="F58" s="1197"/>
      <c r="G58" s="1197"/>
      <c r="H58" s="1197"/>
      <c r="I58" s="1197"/>
      <c r="J58" s="1198"/>
      <c r="K58" s="86">
        <v>171</v>
      </c>
      <c r="L58" s="87">
        <v>238</v>
      </c>
      <c r="M58" s="87">
        <v>329</v>
      </c>
      <c r="N58" s="87">
        <v>483</v>
      </c>
      <c r="O58" s="88">
        <v>687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jUJ7n7mN5Rr01a2tUcyuqQqjYuh4z2WUK0wwbk3Pc3j9iauzK9i2oJisyHxvonms71tTBcbwc4SF9hTvCimw==" saltValue="mv3xA7nxsTfx5tg/KR7+3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D25" zoomScale="75" zoomScaleNormal="75" zoomScaleSheetLayoutView="100" workbookViewId="0">
      <selection activeCell="M50" sqref="M50:M5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19" t="s">
        <v>30</v>
      </c>
      <c r="C41" s="1220"/>
      <c r="D41" s="102"/>
      <c r="E41" s="1221" t="s">
        <v>31</v>
      </c>
      <c r="F41" s="1221"/>
      <c r="G41" s="1221"/>
      <c r="H41" s="1222"/>
      <c r="I41" s="358">
        <v>12698</v>
      </c>
      <c r="J41" s="359">
        <v>13797</v>
      </c>
      <c r="K41" s="359">
        <v>14647</v>
      </c>
      <c r="L41" s="359">
        <v>15237</v>
      </c>
      <c r="M41" s="360">
        <v>15893</v>
      </c>
    </row>
    <row r="42" spans="2:13" ht="27.75" customHeight="1" x14ac:dyDescent="0.15">
      <c r="B42" s="1209"/>
      <c r="C42" s="1210"/>
      <c r="D42" s="103"/>
      <c r="E42" s="1213" t="s">
        <v>32</v>
      </c>
      <c r="F42" s="1213"/>
      <c r="G42" s="1213"/>
      <c r="H42" s="1214"/>
      <c r="I42" s="361">
        <v>120</v>
      </c>
      <c r="J42" s="362">
        <v>95</v>
      </c>
      <c r="K42" s="362">
        <v>72</v>
      </c>
      <c r="L42" s="362">
        <v>60</v>
      </c>
      <c r="M42" s="363">
        <v>48</v>
      </c>
    </row>
    <row r="43" spans="2:13" ht="27.75" customHeight="1" x14ac:dyDescent="0.15">
      <c r="B43" s="1209"/>
      <c r="C43" s="1210"/>
      <c r="D43" s="103"/>
      <c r="E43" s="1213" t="s">
        <v>33</v>
      </c>
      <c r="F43" s="1213"/>
      <c r="G43" s="1213"/>
      <c r="H43" s="1214"/>
      <c r="I43" s="361">
        <v>1930</v>
      </c>
      <c r="J43" s="362">
        <v>1848</v>
      </c>
      <c r="K43" s="362">
        <v>1765</v>
      </c>
      <c r="L43" s="362">
        <v>1681</v>
      </c>
      <c r="M43" s="363">
        <v>1595</v>
      </c>
    </row>
    <row r="44" spans="2:13" ht="27.75" customHeight="1" x14ac:dyDescent="0.15">
      <c r="B44" s="1209"/>
      <c r="C44" s="1210"/>
      <c r="D44" s="103"/>
      <c r="E44" s="1213" t="s">
        <v>34</v>
      </c>
      <c r="F44" s="1213"/>
      <c r="G44" s="1213"/>
      <c r="H44" s="1214"/>
      <c r="I44" s="361">
        <v>942</v>
      </c>
      <c r="J44" s="362">
        <v>912</v>
      </c>
      <c r="K44" s="362">
        <v>971</v>
      </c>
      <c r="L44" s="362">
        <v>1065</v>
      </c>
      <c r="M44" s="363">
        <v>1249</v>
      </c>
    </row>
    <row r="45" spans="2:13" ht="27.75" customHeight="1" x14ac:dyDescent="0.15">
      <c r="B45" s="1209"/>
      <c r="C45" s="1210"/>
      <c r="D45" s="103"/>
      <c r="E45" s="1213" t="s">
        <v>35</v>
      </c>
      <c r="F45" s="1213"/>
      <c r="G45" s="1213"/>
      <c r="H45" s="1214"/>
      <c r="I45" s="361">
        <v>10173</v>
      </c>
      <c r="J45" s="362">
        <v>10648</v>
      </c>
      <c r="K45" s="362">
        <v>10040</v>
      </c>
      <c r="L45" s="362">
        <v>10179</v>
      </c>
      <c r="M45" s="363">
        <v>10938</v>
      </c>
    </row>
    <row r="46" spans="2:13" ht="27.75" customHeight="1" x14ac:dyDescent="0.15">
      <c r="B46" s="1209"/>
      <c r="C46" s="1210"/>
      <c r="D46" s="104"/>
      <c r="E46" s="1213" t="s">
        <v>36</v>
      </c>
      <c r="F46" s="1213"/>
      <c r="G46" s="1213"/>
      <c r="H46" s="1214"/>
      <c r="I46" s="361" t="s">
        <v>506</v>
      </c>
      <c r="J46" s="362" t="s">
        <v>506</v>
      </c>
      <c r="K46" s="362" t="s">
        <v>506</v>
      </c>
      <c r="L46" s="362" t="s">
        <v>506</v>
      </c>
      <c r="M46" s="363" t="s">
        <v>506</v>
      </c>
    </row>
    <row r="47" spans="2:13" ht="27.75" customHeight="1" x14ac:dyDescent="0.15">
      <c r="B47" s="1209"/>
      <c r="C47" s="1210"/>
      <c r="D47" s="105"/>
      <c r="E47" s="1223" t="s">
        <v>37</v>
      </c>
      <c r="F47" s="1224"/>
      <c r="G47" s="1224"/>
      <c r="H47" s="1225"/>
      <c r="I47" s="361" t="s">
        <v>506</v>
      </c>
      <c r="J47" s="362" t="s">
        <v>506</v>
      </c>
      <c r="K47" s="362" t="s">
        <v>506</v>
      </c>
      <c r="L47" s="362" t="s">
        <v>506</v>
      </c>
      <c r="M47" s="363" t="s">
        <v>506</v>
      </c>
    </row>
    <row r="48" spans="2:13" ht="27.75" customHeight="1" x14ac:dyDescent="0.15">
      <c r="B48" s="1209"/>
      <c r="C48" s="1210"/>
      <c r="D48" s="103"/>
      <c r="E48" s="1213" t="s">
        <v>38</v>
      </c>
      <c r="F48" s="1213"/>
      <c r="G48" s="1213"/>
      <c r="H48" s="1214"/>
      <c r="I48" s="361" t="s">
        <v>506</v>
      </c>
      <c r="J48" s="362" t="s">
        <v>506</v>
      </c>
      <c r="K48" s="362" t="s">
        <v>506</v>
      </c>
      <c r="L48" s="362" t="s">
        <v>506</v>
      </c>
      <c r="M48" s="363" t="s">
        <v>506</v>
      </c>
    </row>
    <row r="49" spans="2:13" ht="27.75" customHeight="1" x14ac:dyDescent="0.15">
      <c r="B49" s="1211"/>
      <c r="C49" s="1212"/>
      <c r="D49" s="103"/>
      <c r="E49" s="1213" t="s">
        <v>39</v>
      </c>
      <c r="F49" s="1213"/>
      <c r="G49" s="1213"/>
      <c r="H49" s="1214"/>
      <c r="I49" s="361" t="s">
        <v>506</v>
      </c>
      <c r="J49" s="362" t="s">
        <v>506</v>
      </c>
      <c r="K49" s="362" t="s">
        <v>506</v>
      </c>
      <c r="L49" s="362" t="s">
        <v>506</v>
      </c>
      <c r="M49" s="363" t="s">
        <v>506</v>
      </c>
    </row>
    <row r="50" spans="2:13" ht="27.75" customHeight="1" x14ac:dyDescent="0.15">
      <c r="B50" s="1207" t="s">
        <v>40</v>
      </c>
      <c r="C50" s="1208"/>
      <c r="D50" s="106"/>
      <c r="E50" s="1213" t="s">
        <v>41</v>
      </c>
      <c r="F50" s="1213"/>
      <c r="G50" s="1213"/>
      <c r="H50" s="1214"/>
      <c r="I50" s="361">
        <v>46044</v>
      </c>
      <c r="J50" s="362">
        <v>48772</v>
      </c>
      <c r="K50" s="362">
        <v>52691</v>
      </c>
      <c r="L50" s="362">
        <v>49610</v>
      </c>
      <c r="M50" s="363">
        <v>52710</v>
      </c>
    </row>
    <row r="51" spans="2:13" ht="27.75" customHeight="1" x14ac:dyDescent="0.15">
      <c r="B51" s="1209"/>
      <c r="C51" s="1210"/>
      <c r="D51" s="103"/>
      <c r="E51" s="1213" t="s">
        <v>42</v>
      </c>
      <c r="F51" s="1213"/>
      <c r="G51" s="1213"/>
      <c r="H51" s="1214"/>
      <c r="I51" s="361">
        <v>618</v>
      </c>
      <c r="J51" s="362">
        <v>591</v>
      </c>
      <c r="K51" s="362">
        <v>564</v>
      </c>
      <c r="L51" s="362">
        <v>536</v>
      </c>
      <c r="M51" s="363">
        <v>508</v>
      </c>
    </row>
    <row r="52" spans="2:13" ht="27.75" customHeight="1" x14ac:dyDescent="0.15">
      <c r="B52" s="1211"/>
      <c r="C52" s="1212"/>
      <c r="D52" s="103"/>
      <c r="E52" s="1213" t="s">
        <v>43</v>
      </c>
      <c r="F52" s="1213"/>
      <c r="G52" s="1213"/>
      <c r="H52" s="1214"/>
      <c r="I52" s="361">
        <v>29784</v>
      </c>
      <c r="J52" s="362">
        <v>27396</v>
      </c>
      <c r="K52" s="362">
        <v>25122</v>
      </c>
      <c r="L52" s="362">
        <v>23756</v>
      </c>
      <c r="M52" s="363">
        <v>26231</v>
      </c>
    </row>
    <row r="53" spans="2:13" ht="27.75" customHeight="1" thickBot="1" x14ac:dyDescent="0.2">
      <c r="B53" s="1215" t="s">
        <v>44</v>
      </c>
      <c r="C53" s="1216"/>
      <c r="D53" s="107"/>
      <c r="E53" s="1217" t="s">
        <v>45</v>
      </c>
      <c r="F53" s="1217"/>
      <c r="G53" s="1217"/>
      <c r="H53" s="1218"/>
      <c r="I53" s="364">
        <v>-50583</v>
      </c>
      <c r="J53" s="365">
        <v>-49458</v>
      </c>
      <c r="K53" s="365">
        <v>-50881</v>
      </c>
      <c r="L53" s="365">
        <v>-45679</v>
      </c>
      <c r="M53" s="366">
        <v>-49725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9StBcfA+d71uosX31t746f9VywfY06OVU3DmJ/Ue2l0UHDEAICpkPZSqtvE1GuEMZhh0H1SWRJY0EufoRps4Pw==" saltValue="V4o6a45BU3HJWSi5Uk7g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56" sqref="C56:E5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550</v>
      </c>
      <c r="G54" s="116" t="s">
        <v>551</v>
      </c>
      <c r="H54" s="117" t="s">
        <v>552</v>
      </c>
    </row>
    <row r="55" spans="2:8" ht="52.5" customHeight="1" x14ac:dyDescent="0.15">
      <c r="B55" s="118"/>
      <c r="C55" s="1234" t="s">
        <v>48</v>
      </c>
      <c r="D55" s="1234"/>
      <c r="E55" s="1235"/>
      <c r="F55" s="119">
        <v>10842</v>
      </c>
      <c r="G55" s="119">
        <v>9668</v>
      </c>
      <c r="H55" s="120">
        <v>10611</v>
      </c>
    </row>
    <row r="56" spans="2:8" ht="52.5" customHeight="1" x14ac:dyDescent="0.15">
      <c r="B56" s="121"/>
      <c r="C56" s="1236" t="s">
        <v>49</v>
      </c>
      <c r="D56" s="1236"/>
      <c r="E56" s="1237"/>
      <c r="F56" s="122">
        <v>5536</v>
      </c>
      <c r="G56" s="122">
        <v>5043</v>
      </c>
      <c r="H56" s="123">
        <v>4650</v>
      </c>
    </row>
    <row r="57" spans="2:8" ht="53.25" customHeight="1" x14ac:dyDescent="0.15">
      <c r="B57" s="121"/>
      <c r="C57" s="1238" t="s">
        <v>50</v>
      </c>
      <c r="D57" s="1238"/>
      <c r="E57" s="1239"/>
      <c r="F57" s="124">
        <v>32517</v>
      </c>
      <c r="G57" s="124">
        <v>30452</v>
      </c>
      <c r="H57" s="125">
        <v>32246</v>
      </c>
    </row>
    <row r="58" spans="2:8" ht="45.75" customHeight="1" x14ac:dyDescent="0.15">
      <c r="B58" s="126"/>
      <c r="C58" s="1226" t="s">
        <v>576</v>
      </c>
      <c r="D58" s="1227"/>
      <c r="E58" s="1228"/>
      <c r="F58" s="127">
        <v>22267</v>
      </c>
      <c r="G58" s="127">
        <v>21076</v>
      </c>
      <c r="H58" s="128">
        <v>21624</v>
      </c>
    </row>
    <row r="59" spans="2:8" ht="45.75" customHeight="1" x14ac:dyDescent="0.15">
      <c r="B59" s="126"/>
      <c r="C59" s="1226" t="s">
        <v>577</v>
      </c>
      <c r="D59" s="1227"/>
      <c r="E59" s="1228"/>
      <c r="F59" s="127">
        <v>3967</v>
      </c>
      <c r="G59" s="127">
        <v>3690</v>
      </c>
      <c r="H59" s="128">
        <v>4184</v>
      </c>
    </row>
    <row r="60" spans="2:8" ht="45.75" customHeight="1" x14ac:dyDescent="0.15">
      <c r="B60" s="126"/>
      <c r="C60" s="1226" t="s">
        <v>578</v>
      </c>
      <c r="D60" s="1227"/>
      <c r="E60" s="1228"/>
      <c r="F60" s="127">
        <v>2741</v>
      </c>
      <c r="G60" s="127">
        <v>2333</v>
      </c>
      <c r="H60" s="128">
        <v>3163</v>
      </c>
    </row>
    <row r="61" spans="2:8" ht="45.75" customHeight="1" x14ac:dyDescent="0.15">
      <c r="B61" s="126"/>
      <c r="C61" s="1226" t="s">
        <v>579</v>
      </c>
      <c r="D61" s="1227"/>
      <c r="E61" s="1228"/>
      <c r="F61" s="127">
        <v>1737</v>
      </c>
      <c r="G61" s="127">
        <v>1608</v>
      </c>
      <c r="H61" s="128">
        <v>1440</v>
      </c>
    </row>
    <row r="62" spans="2:8" ht="45.75" customHeight="1" thickBot="1" x14ac:dyDescent="0.2">
      <c r="B62" s="129"/>
      <c r="C62" s="1229" t="s">
        <v>580</v>
      </c>
      <c r="D62" s="1230"/>
      <c r="E62" s="1231"/>
      <c r="F62" s="130">
        <v>669</v>
      </c>
      <c r="G62" s="130">
        <v>670</v>
      </c>
      <c r="H62" s="131">
        <v>670</v>
      </c>
    </row>
    <row r="63" spans="2:8" ht="52.5" customHeight="1" thickBot="1" x14ac:dyDescent="0.2">
      <c r="B63" s="132"/>
      <c r="C63" s="1232" t="s">
        <v>51</v>
      </c>
      <c r="D63" s="1232"/>
      <c r="E63" s="1233"/>
      <c r="F63" s="133">
        <v>48895</v>
      </c>
      <c r="G63" s="133">
        <v>45163</v>
      </c>
      <c r="H63" s="134">
        <v>47507</v>
      </c>
    </row>
    <row r="64" spans="2:8" x14ac:dyDescent="0.15"/>
  </sheetData>
  <sheetProtection algorithmName="SHA-512" hashValue="0ODVDZqtLGS5V30GHZw4h1enUjzMa5yh7nuINKpnh3kNDSzVVtcdbneZzTbGHQhDsBigg230a+DQ/RsJ2jaN+Q==" saltValue="VnyPTyCqsfsQwthtbAJg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545</v>
      </c>
      <c r="G2" s="148"/>
      <c r="H2" s="149"/>
    </row>
    <row r="3" spans="1:8" x14ac:dyDescent="0.15">
      <c r="A3" s="145" t="s">
        <v>538</v>
      </c>
      <c r="B3" s="150"/>
      <c r="C3" s="151"/>
      <c r="D3" s="152">
        <v>50931</v>
      </c>
      <c r="E3" s="153"/>
      <c r="F3" s="154">
        <v>46686</v>
      </c>
      <c r="G3" s="155"/>
      <c r="H3" s="156"/>
    </row>
    <row r="4" spans="1:8" x14ac:dyDescent="0.15">
      <c r="A4" s="157"/>
      <c r="B4" s="158"/>
      <c r="C4" s="159"/>
      <c r="D4" s="160">
        <v>39050</v>
      </c>
      <c r="E4" s="161"/>
      <c r="F4" s="162">
        <v>32595</v>
      </c>
      <c r="G4" s="163"/>
      <c r="H4" s="164"/>
    </row>
    <row r="5" spans="1:8" x14ac:dyDescent="0.15">
      <c r="A5" s="145" t="s">
        <v>540</v>
      </c>
      <c r="B5" s="150"/>
      <c r="C5" s="151"/>
      <c r="D5" s="152">
        <v>57093</v>
      </c>
      <c r="E5" s="153"/>
      <c r="F5" s="154">
        <v>49796</v>
      </c>
      <c r="G5" s="155"/>
      <c r="H5" s="156"/>
    </row>
    <row r="6" spans="1:8" x14ac:dyDescent="0.15">
      <c r="A6" s="157"/>
      <c r="B6" s="158"/>
      <c r="C6" s="159"/>
      <c r="D6" s="160">
        <v>50632</v>
      </c>
      <c r="E6" s="161"/>
      <c r="F6" s="162">
        <v>37281</v>
      </c>
      <c r="G6" s="163"/>
      <c r="H6" s="164"/>
    </row>
    <row r="7" spans="1:8" x14ac:dyDescent="0.15">
      <c r="A7" s="145" t="s">
        <v>541</v>
      </c>
      <c r="B7" s="150"/>
      <c r="C7" s="151"/>
      <c r="D7" s="152">
        <v>43833</v>
      </c>
      <c r="E7" s="153"/>
      <c r="F7" s="154">
        <v>51681</v>
      </c>
      <c r="G7" s="155"/>
      <c r="H7" s="156"/>
    </row>
    <row r="8" spans="1:8" x14ac:dyDescent="0.15">
      <c r="A8" s="157"/>
      <c r="B8" s="158"/>
      <c r="C8" s="159"/>
      <c r="D8" s="160">
        <v>36876</v>
      </c>
      <c r="E8" s="161"/>
      <c r="F8" s="162">
        <v>37226</v>
      </c>
      <c r="G8" s="163"/>
      <c r="H8" s="164"/>
    </row>
    <row r="9" spans="1:8" x14ac:dyDescent="0.15">
      <c r="A9" s="145" t="s">
        <v>542</v>
      </c>
      <c r="B9" s="150"/>
      <c r="C9" s="151"/>
      <c r="D9" s="152">
        <v>37076</v>
      </c>
      <c r="E9" s="153"/>
      <c r="F9" s="154">
        <v>50465</v>
      </c>
      <c r="G9" s="155"/>
      <c r="H9" s="156"/>
    </row>
    <row r="10" spans="1:8" x14ac:dyDescent="0.15">
      <c r="A10" s="157"/>
      <c r="B10" s="158"/>
      <c r="C10" s="159"/>
      <c r="D10" s="160">
        <v>31955</v>
      </c>
      <c r="E10" s="161"/>
      <c r="F10" s="162">
        <v>34193</v>
      </c>
      <c r="G10" s="163"/>
      <c r="H10" s="164"/>
    </row>
    <row r="11" spans="1:8" x14ac:dyDescent="0.15">
      <c r="A11" s="145" t="s">
        <v>543</v>
      </c>
      <c r="B11" s="150"/>
      <c r="C11" s="151"/>
      <c r="D11" s="152">
        <v>46779</v>
      </c>
      <c r="E11" s="153"/>
      <c r="F11" s="154">
        <v>51679</v>
      </c>
      <c r="G11" s="155"/>
      <c r="H11" s="156"/>
    </row>
    <row r="12" spans="1:8" x14ac:dyDescent="0.15">
      <c r="A12" s="157"/>
      <c r="B12" s="158"/>
      <c r="C12" s="165"/>
      <c r="D12" s="160">
        <v>37935</v>
      </c>
      <c r="E12" s="161"/>
      <c r="F12" s="162">
        <v>35132</v>
      </c>
      <c r="G12" s="163"/>
      <c r="H12" s="164"/>
    </row>
    <row r="13" spans="1:8" x14ac:dyDescent="0.15">
      <c r="A13" s="145"/>
      <c r="B13" s="150"/>
      <c r="C13" s="166"/>
      <c r="D13" s="167">
        <v>47142</v>
      </c>
      <c r="E13" s="168"/>
      <c r="F13" s="169">
        <v>50061</v>
      </c>
      <c r="G13" s="170"/>
      <c r="H13" s="156"/>
    </row>
    <row r="14" spans="1:8" x14ac:dyDescent="0.15">
      <c r="A14" s="157"/>
      <c r="B14" s="158"/>
      <c r="C14" s="159"/>
      <c r="D14" s="160">
        <v>39290</v>
      </c>
      <c r="E14" s="161"/>
      <c r="F14" s="162">
        <v>35285</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6.87</v>
      </c>
      <c r="C19" s="171">
        <f>ROUND(VALUE(SUBSTITUTE(実質収支比率等に係る経年分析!G$48,"▲","-")),2)</f>
        <v>7.11</v>
      </c>
      <c r="D19" s="171">
        <f>ROUND(VALUE(SUBSTITUTE(実質収支比率等に係る経年分析!H$48,"▲","-")),2)</f>
        <v>6.98</v>
      </c>
      <c r="E19" s="171">
        <f>ROUND(VALUE(SUBSTITUTE(実質収支比率等に係る経年分析!I$48,"▲","-")),2)</f>
        <v>14.07</v>
      </c>
      <c r="F19" s="171">
        <f>ROUND(VALUE(SUBSTITUTE(実質収支比率等に係る経年分析!J$48,"▲","-")),2)</f>
        <v>17.61</v>
      </c>
    </row>
    <row r="20" spans="1:11" x14ac:dyDescent="0.15">
      <c r="A20" s="171" t="s">
        <v>55</v>
      </c>
      <c r="B20" s="171">
        <f>ROUND(VALUE(SUBSTITUTE(実質収支比率等に係る経年分析!F$47,"▲","-")),2)</f>
        <v>17.64</v>
      </c>
      <c r="C20" s="171">
        <f>ROUND(VALUE(SUBSTITUTE(実質収支比率等に係る経年分析!G$47,"▲","-")),2)</f>
        <v>18.510000000000002</v>
      </c>
      <c r="D20" s="171">
        <f>ROUND(VALUE(SUBSTITUTE(実質収支比率等に係る経年分析!H$47,"▲","-")),2)</f>
        <v>19.05</v>
      </c>
      <c r="E20" s="171">
        <f>ROUND(VALUE(SUBSTITUTE(実質収支比率等に係る経年分析!I$47,"▲","-")),2)</f>
        <v>17.47</v>
      </c>
      <c r="F20" s="171">
        <f>ROUND(VALUE(SUBSTITUTE(実質収支比率等に係る経年分析!J$47,"▲","-")),2)</f>
        <v>18.059999999999999</v>
      </c>
    </row>
    <row r="21" spans="1:11" x14ac:dyDescent="0.15">
      <c r="A21" s="171" t="s">
        <v>56</v>
      </c>
      <c r="B21" s="171">
        <f>IF(ISNUMBER(VALUE(SUBSTITUTE(実質収支比率等に係る経年分析!F$49,"▲","-"))),ROUND(VALUE(SUBSTITUTE(実質収支比率等に係る経年分析!F$49,"▲","-")),2),NA())</f>
        <v>2.5</v>
      </c>
      <c r="C21" s="171">
        <f>IF(ISNUMBER(VALUE(SUBSTITUTE(実質収支比率等に係る経年分析!G$49,"▲","-"))),ROUND(VALUE(SUBSTITUTE(実質収支比率等に係る経年分析!G$49,"▲","-")),2),NA())</f>
        <v>1.24</v>
      </c>
      <c r="D21" s="171">
        <f>IF(ISNUMBER(VALUE(SUBSTITUTE(実質収支比率等に係る経年分析!H$49,"▲","-"))),ROUND(VALUE(SUBSTITUTE(実質収支比率等に係る経年分析!H$49,"▲","-")),2),NA())</f>
        <v>1.62</v>
      </c>
      <c r="E21" s="171">
        <f>IF(ISNUMBER(VALUE(SUBSTITUTE(実質収支比率等に係る経年分析!I$49,"▲","-"))),ROUND(VALUE(SUBSTITUTE(実質収支比率等に係る経年分析!I$49,"▲","-")),2),NA())</f>
        <v>4.7699999999999996</v>
      </c>
      <c r="F21" s="171">
        <f>IF(ISNUMBER(VALUE(SUBSTITUTE(実質収支比率等に係る経年分析!J$49,"▲","-"))),ROUND(VALUE(SUBSTITUTE(実質収支比率等に係る経年分析!J$49,"▲","-")),2),NA())</f>
        <v>5.96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老人保健施設会計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病院施設会計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後期高齢者医療会計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0.28999999999999998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0.27</v>
      </c>
    </row>
    <row r="34" spans="1:16" x14ac:dyDescent="0.15">
      <c r="A34" s="172" t="str">
        <f>IF(連結実質赤字比率に係る赤字・黒字の構成分析!C$36="",NA(),連結実質赤字比率に係る赤字・黒字の構成分析!C$36)</f>
        <v>国民健康保険事業会計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2.19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1.51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1.07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0.52</v>
      </c>
    </row>
    <row r="35" spans="1:16" x14ac:dyDescent="0.15">
      <c r="A35" s="172" t="str">
        <f>IF(連結実質赤字比率に係る赤字・黒字の構成分析!C$35="",NA(),連結実質赤字比率に係る赤字・黒字の構成分析!C$35)</f>
        <v>介護保険会計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0.65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0.53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0.65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0.89</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6.87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6.98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14.07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17.600000000000001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3224</v>
      </c>
      <c r="E42" s="173"/>
      <c r="F42" s="173"/>
      <c r="G42" s="173">
        <f>'実質公債費比率（分子）の構造'!L$52</f>
        <v>3071</v>
      </c>
      <c r="H42" s="173"/>
      <c r="I42" s="173"/>
      <c r="J42" s="173">
        <f>'実質公債費比率（分子）の構造'!M$52</f>
        <v>2982</v>
      </c>
      <c r="K42" s="173"/>
      <c r="L42" s="173"/>
      <c r="M42" s="173">
        <f>'実質公債費比率（分子）の構造'!N$52</f>
        <v>2867</v>
      </c>
      <c r="N42" s="173"/>
      <c r="O42" s="173"/>
      <c r="P42" s="173">
        <f>'実質公債費比率（分子）の構造'!O$52</f>
        <v>2742</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29</v>
      </c>
      <c r="C44" s="173"/>
      <c r="D44" s="173"/>
      <c r="E44" s="173">
        <f>'実質公債費比率（分子）の構造'!L$50</f>
        <v>18</v>
      </c>
      <c r="F44" s="173"/>
      <c r="G44" s="173"/>
      <c r="H44" s="173">
        <f>'実質公債費比率（分子）の構造'!M$50</f>
        <v>18</v>
      </c>
      <c r="I44" s="173"/>
      <c r="J44" s="173"/>
      <c r="K44" s="173">
        <f>'実質公債費比率（分子）の構造'!N$50</f>
        <v>12</v>
      </c>
      <c r="L44" s="173"/>
      <c r="M44" s="173"/>
      <c r="N44" s="173">
        <f>'実質公債費比率（分子）の構造'!O$50</f>
        <v>12</v>
      </c>
      <c r="O44" s="173"/>
      <c r="P44" s="173"/>
    </row>
    <row r="45" spans="1:16" x14ac:dyDescent="0.15">
      <c r="A45" s="173" t="s">
        <v>66</v>
      </c>
      <c r="B45" s="173">
        <f>'実質公債費比率（分子）の構造'!K$49</f>
        <v>68</v>
      </c>
      <c r="C45" s="173"/>
      <c r="D45" s="173"/>
      <c r="E45" s="173">
        <f>'実質公債費比率（分子）の構造'!L$49</f>
        <v>74</v>
      </c>
      <c r="F45" s="173"/>
      <c r="G45" s="173"/>
      <c r="H45" s="173">
        <f>'実質公債費比率（分子）の構造'!M$49</f>
        <v>77</v>
      </c>
      <c r="I45" s="173"/>
      <c r="J45" s="173"/>
      <c r="K45" s="173">
        <f>'実質公債費比率（分子）の構造'!N$49</f>
        <v>85</v>
      </c>
      <c r="L45" s="173"/>
      <c r="M45" s="173"/>
      <c r="N45" s="173">
        <f>'実質公債費比率（分子）の構造'!O$49</f>
        <v>84</v>
      </c>
      <c r="O45" s="173"/>
      <c r="P45" s="173"/>
    </row>
    <row r="46" spans="1:16" x14ac:dyDescent="0.15">
      <c r="A46" s="173" t="s">
        <v>67</v>
      </c>
      <c r="B46" s="173">
        <f>'実質公債費比率（分子）の構造'!K$48</f>
        <v>119</v>
      </c>
      <c r="C46" s="173"/>
      <c r="D46" s="173"/>
      <c r="E46" s="173">
        <f>'実質公債費比率（分子）の構造'!L$48</f>
        <v>119</v>
      </c>
      <c r="F46" s="173"/>
      <c r="G46" s="173"/>
      <c r="H46" s="173">
        <f>'実質公債費比率（分子）の構造'!M$48</f>
        <v>119</v>
      </c>
      <c r="I46" s="173"/>
      <c r="J46" s="173"/>
      <c r="K46" s="173">
        <f>'実質公債費比率（分子）の構造'!N$48</f>
        <v>119</v>
      </c>
      <c r="L46" s="173"/>
      <c r="M46" s="173"/>
      <c r="N46" s="173">
        <f>'実質公債費比率（分子）の構造'!O$48</f>
        <v>119</v>
      </c>
      <c r="O46" s="173"/>
      <c r="P46" s="173"/>
    </row>
    <row r="47" spans="1:16" x14ac:dyDescent="0.15">
      <c r="A47" s="173" t="s">
        <v>68</v>
      </c>
      <c r="B47" s="173">
        <f>'実質公債費比率（分子）の構造'!K$47</f>
        <v>67</v>
      </c>
      <c r="C47" s="173"/>
      <c r="D47" s="173"/>
      <c r="E47" s="173">
        <f>'実質公債費比率（分子）の構造'!L$47</f>
        <v>91</v>
      </c>
      <c r="F47" s="173"/>
      <c r="G47" s="173"/>
      <c r="H47" s="173">
        <f>'実質公債費比率（分子）の構造'!M$47</f>
        <v>153</v>
      </c>
      <c r="I47" s="173"/>
      <c r="J47" s="173"/>
      <c r="K47" s="173">
        <f>'実質公債費比率（分子）の構造'!N$47</f>
        <v>204</v>
      </c>
      <c r="L47" s="173"/>
      <c r="M47" s="173"/>
      <c r="N47" s="173">
        <f>'実質公債費比率（分子）の構造'!O$47</f>
        <v>226</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1793</v>
      </c>
      <c r="C49" s="173"/>
      <c r="D49" s="173"/>
      <c r="E49" s="173">
        <f>'実質公債費比率（分子）の構造'!L$45</f>
        <v>1457</v>
      </c>
      <c r="F49" s="173"/>
      <c r="G49" s="173"/>
      <c r="H49" s="173">
        <f>'実質公債費比率（分子）の構造'!M$45</f>
        <v>1231</v>
      </c>
      <c r="I49" s="173"/>
      <c r="J49" s="173"/>
      <c r="K49" s="173">
        <f>'実質公債費比率（分子）の構造'!N$45</f>
        <v>881</v>
      </c>
      <c r="L49" s="173"/>
      <c r="M49" s="173"/>
      <c r="N49" s="173">
        <f>'実質公債費比率（分子）の構造'!O$45</f>
        <v>773</v>
      </c>
      <c r="O49" s="173"/>
      <c r="P49" s="173"/>
    </row>
    <row r="50" spans="1:16" x14ac:dyDescent="0.15">
      <c r="A50" s="173" t="s">
        <v>71</v>
      </c>
      <c r="B50" s="173" t="e">
        <f>NA()</f>
        <v>#N/A</v>
      </c>
      <c r="C50" s="173">
        <f>IF(ISNUMBER('実質公債費比率（分子）の構造'!K$53),'実質公債費比率（分子）の構造'!K$53,NA())</f>
        <v>-1148</v>
      </c>
      <c r="D50" s="173" t="e">
        <f>NA()</f>
        <v>#N/A</v>
      </c>
      <c r="E50" s="173" t="e">
        <f>NA()</f>
        <v>#N/A</v>
      </c>
      <c r="F50" s="173">
        <f>IF(ISNUMBER('実質公債費比率（分子）の構造'!L$53),'実質公債費比率（分子）の構造'!L$53,NA())</f>
        <v>-1312</v>
      </c>
      <c r="G50" s="173" t="e">
        <f>NA()</f>
        <v>#N/A</v>
      </c>
      <c r="H50" s="173" t="e">
        <f>NA()</f>
        <v>#N/A</v>
      </c>
      <c r="I50" s="173">
        <f>IF(ISNUMBER('実質公債費比率（分子）の構造'!M$53),'実質公債費比率（分子）の構造'!M$53,NA())</f>
        <v>-1384</v>
      </c>
      <c r="J50" s="173" t="e">
        <f>NA()</f>
        <v>#N/A</v>
      </c>
      <c r="K50" s="173" t="e">
        <f>NA()</f>
        <v>#N/A</v>
      </c>
      <c r="L50" s="173">
        <f>IF(ISNUMBER('実質公債費比率（分子）の構造'!N$53),'実質公債費比率（分子）の構造'!N$53,NA())</f>
        <v>-1566</v>
      </c>
      <c r="M50" s="173" t="e">
        <f>NA()</f>
        <v>#N/A</v>
      </c>
      <c r="N50" s="173" t="e">
        <f>NA()</f>
        <v>#N/A</v>
      </c>
      <c r="O50" s="173">
        <f>IF(ISNUMBER('実質公債費比率（分子）の構造'!O$53),'実質公債費比率（分子）の構造'!O$53,NA())</f>
        <v>-1528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29784</v>
      </c>
      <c r="E56" s="172"/>
      <c r="F56" s="172"/>
      <c r="G56" s="172">
        <f>'将来負担比率（分子）の構造'!J$52</f>
        <v>27396</v>
      </c>
      <c r="H56" s="172"/>
      <c r="I56" s="172"/>
      <c r="J56" s="172">
        <f>'将来負担比率（分子）の構造'!K$52</f>
        <v>25122</v>
      </c>
      <c r="K56" s="172"/>
      <c r="L56" s="172"/>
      <c r="M56" s="172">
        <f>'将来負担比率（分子）の構造'!L$52</f>
        <v>23756</v>
      </c>
      <c r="N56" s="172"/>
      <c r="O56" s="172"/>
      <c r="P56" s="172">
        <f>'将来負担比率（分子）の構造'!M$52</f>
        <v>26231</v>
      </c>
    </row>
    <row r="57" spans="1:16" x14ac:dyDescent="0.15">
      <c r="A57" s="172" t="s">
        <v>42</v>
      </c>
      <c r="B57" s="172"/>
      <c r="C57" s="172"/>
      <c r="D57" s="172">
        <f>'将来負担比率（分子）の構造'!I$51</f>
        <v>618</v>
      </c>
      <c r="E57" s="172"/>
      <c r="F57" s="172"/>
      <c r="G57" s="172">
        <f>'将来負担比率（分子）の構造'!J$51</f>
        <v>591</v>
      </c>
      <c r="H57" s="172"/>
      <c r="I57" s="172"/>
      <c r="J57" s="172">
        <f>'将来負担比率（分子）の構造'!K$51</f>
        <v>564</v>
      </c>
      <c r="K57" s="172"/>
      <c r="L57" s="172"/>
      <c r="M57" s="172">
        <f>'将来負担比率（分子）の構造'!L$51</f>
        <v>536</v>
      </c>
      <c r="N57" s="172"/>
      <c r="O57" s="172"/>
      <c r="P57" s="172">
        <f>'将来負担比率（分子）の構造'!M$51</f>
        <v>508</v>
      </c>
    </row>
    <row r="58" spans="1:16" x14ac:dyDescent="0.15">
      <c r="A58" s="172" t="s">
        <v>41</v>
      </c>
      <c r="B58" s="172"/>
      <c r="C58" s="172"/>
      <c r="D58" s="172">
        <f>'将来負担比率（分子）の構造'!I$50</f>
        <v>46044</v>
      </c>
      <c r="E58" s="172"/>
      <c r="F58" s="172"/>
      <c r="G58" s="172">
        <f>'将来負担比率（分子）の構造'!J$50</f>
        <v>48772</v>
      </c>
      <c r="H58" s="172"/>
      <c r="I58" s="172"/>
      <c r="J58" s="172">
        <f>'将来負担比率（分子）の構造'!K$50</f>
        <v>52691</v>
      </c>
      <c r="K58" s="172"/>
      <c r="L58" s="172"/>
      <c r="M58" s="172">
        <f>'将来負担比率（分子）の構造'!L$50</f>
        <v>49610</v>
      </c>
      <c r="N58" s="172"/>
      <c r="O58" s="172"/>
      <c r="P58" s="172">
        <f>'将来負担比率（分子）の構造'!M$50</f>
        <v>52710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10173</v>
      </c>
      <c r="C62" s="172"/>
      <c r="D62" s="172"/>
      <c r="E62" s="172">
        <f>'将来負担比率（分子）の構造'!J$45</f>
        <v>10648</v>
      </c>
      <c r="F62" s="172"/>
      <c r="G62" s="172"/>
      <c r="H62" s="172">
        <f>'将来負担比率（分子）の構造'!K$45</f>
        <v>10040</v>
      </c>
      <c r="I62" s="172"/>
      <c r="J62" s="172"/>
      <c r="K62" s="172">
        <f>'将来負担比率（分子）の構造'!L$45</f>
        <v>10179</v>
      </c>
      <c r="L62" s="172"/>
      <c r="M62" s="172"/>
      <c r="N62" s="172">
        <f>'将来負担比率（分子）の構造'!M$45</f>
        <v>10938</v>
      </c>
      <c r="O62" s="172"/>
      <c r="P62" s="172"/>
    </row>
    <row r="63" spans="1:16" x14ac:dyDescent="0.15">
      <c r="A63" s="172" t="s">
        <v>34</v>
      </c>
      <c r="B63" s="172">
        <f>'将来負担比率（分子）の構造'!I$44</f>
        <v>942</v>
      </c>
      <c r="C63" s="172"/>
      <c r="D63" s="172"/>
      <c r="E63" s="172">
        <f>'将来負担比率（分子）の構造'!J$44</f>
        <v>912</v>
      </c>
      <c r="F63" s="172"/>
      <c r="G63" s="172"/>
      <c r="H63" s="172">
        <f>'将来負担比率（分子）の構造'!K$44</f>
        <v>971</v>
      </c>
      <c r="I63" s="172"/>
      <c r="J63" s="172"/>
      <c r="K63" s="172">
        <f>'将来負担比率（分子）の構造'!L$44</f>
        <v>1065</v>
      </c>
      <c r="L63" s="172"/>
      <c r="M63" s="172"/>
      <c r="N63" s="172">
        <f>'将来負担比率（分子）の構造'!M$44</f>
        <v>1249</v>
      </c>
      <c r="O63" s="172"/>
      <c r="P63" s="172"/>
    </row>
    <row r="64" spans="1:16" x14ac:dyDescent="0.15">
      <c r="A64" s="172" t="s">
        <v>33</v>
      </c>
      <c r="B64" s="172">
        <f>'将来負担比率（分子）の構造'!I$43</f>
        <v>1930</v>
      </c>
      <c r="C64" s="172"/>
      <c r="D64" s="172"/>
      <c r="E64" s="172">
        <f>'将来負担比率（分子）の構造'!J$43</f>
        <v>1848</v>
      </c>
      <c r="F64" s="172"/>
      <c r="G64" s="172"/>
      <c r="H64" s="172">
        <f>'将来負担比率（分子）の構造'!K$43</f>
        <v>1765</v>
      </c>
      <c r="I64" s="172"/>
      <c r="J64" s="172"/>
      <c r="K64" s="172">
        <f>'将来負担比率（分子）の構造'!L$43</f>
        <v>1681</v>
      </c>
      <c r="L64" s="172"/>
      <c r="M64" s="172"/>
      <c r="N64" s="172">
        <f>'将来負担比率（分子）の構造'!M$43</f>
        <v>1595</v>
      </c>
      <c r="O64" s="172"/>
      <c r="P64" s="172"/>
    </row>
    <row r="65" spans="1:16" x14ac:dyDescent="0.15">
      <c r="A65" s="172" t="s">
        <v>32</v>
      </c>
      <c r="B65" s="172">
        <f>'将来負担比率（分子）の構造'!I$42</f>
        <v>120</v>
      </c>
      <c r="C65" s="172"/>
      <c r="D65" s="172"/>
      <c r="E65" s="172">
        <f>'将来負担比率（分子）の構造'!J$42</f>
        <v>95</v>
      </c>
      <c r="F65" s="172"/>
      <c r="G65" s="172"/>
      <c r="H65" s="172">
        <f>'将来負担比率（分子）の構造'!K$42</f>
        <v>72</v>
      </c>
      <c r="I65" s="172"/>
      <c r="J65" s="172"/>
      <c r="K65" s="172">
        <f>'将来負担比率（分子）の構造'!L$42</f>
        <v>60</v>
      </c>
      <c r="L65" s="172"/>
      <c r="M65" s="172"/>
      <c r="N65" s="172">
        <f>'将来負担比率（分子）の構造'!M$42</f>
        <v>48</v>
      </c>
      <c r="O65" s="172"/>
      <c r="P65" s="172"/>
    </row>
    <row r="66" spans="1:16" x14ac:dyDescent="0.15">
      <c r="A66" s="172" t="s">
        <v>31</v>
      </c>
      <c r="B66" s="172">
        <f>'将来負担比率（分子）の構造'!I$41</f>
        <v>12698</v>
      </c>
      <c r="C66" s="172"/>
      <c r="D66" s="172"/>
      <c r="E66" s="172">
        <f>'将来負担比率（分子）の構造'!J$41</f>
        <v>13797</v>
      </c>
      <c r="F66" s="172"/>
      <c r="G66" s="172"/>
      <c r="H66" s="172">
        <f>'将来負担比率（分子）の構造'!K$41</f>
        <v>14647</v>
      </c>
      <c r="I66" s="172"/>
      <c r="J66" s="172"/>
      <c r="K66" s="172">
        <f>'将来負担比率（分子）の構造'!L$41</f>
        <v>15237</v>
      </c>
      <c r="L66" s="172"/>
      <c r="M66" s="172"/>
      <c r="N66" s="172">
        <f>'将来負担比率（分子）の構造'!M$41</f>
        <v>15893</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10842</v>
      </c>
      <c r="C72" s="176">
        <f>基金残高に係る経年分析!G55</f>
        <v>9668</v>
      </c>
      <c r="D72" s="176">
        <f>基金残高に係る経年分析!H55</f>
        <v>10611</v>
      </c>
    </row>
    <row r="73" spans="1:16" x14ac:dyDescent="0.15">
      <c r="A73" s="175" t="s">
        <v>78</v>
      </c>
      <c r="B73" s="176">
        <f>基金残高に係る経年分析!F56</f>
        <v>5536</v>
      </c>
      <c r="C73" s="176">
        <f>基金残高に係る経年分析!G56</f>
        <v>5043</v>
      </c>
      <c r="D73" s="176">
        <f>基金残高に係る経年分析!H56</f>
        <v>4650</v>
      </c>
    </row>
    <row r="74" spans="1:16" x14ac:dyDescent="0.15">
      <c r="A74" s="175" t="s">
        <v>79</v>
      </c>
      <c r="B74" s="176">
        <f>基金残高に係る経年分析!F57</f>
        <v>32517</v>
      </c>
      <c r="C74" s="176">
        <f>基金残高に係る経年分析!G57</f>
        <v>30452</v>
      </c>
      <c r="D74" s="176">
        <f>基金残高に係る経年分析!H57</f>
        <v>32246</v>
      </c>
    </row>
  </sheetData>
  <sheetProtection algorithmName="SHA-512" hashValue="6AJCF5v498/uHxdg400zn9Vb6R2sAmnnFf7sJIaeMoTOYuoK5f28r6NaAegw6XcfHcPo+y7OO/0YCp/C0MMm5g==" saltValue="bH/jVyvfOy6K2U4d9Yph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齋藤　愛実</cp:lastModifiedBy>
  <cp:lastPrinted>2023-03-10T08:44:36Z</cp:lastPrinted>
  <dcterms:created xsi:type="dcterms:W3CDTF">2023-02-20T04:43:17Z</dcterms:created>
  <dcterms:modified xsi:type="dcterms:W3CDTF">2023-03-20T02:00:56Z</dcterms:modified>
  <cp:category/>
</cp:coreProperties>
</file>